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saveExternalLinkValues="0"/>
  <bookViews>
    <workbookView xWindow="-105" yWindow="-105" windowWidth="23250" windowHeight="12570" tabRatio="629"/>
  </bookViews>
  <sheets>
    <sheet name="Покривеност наставе СП" sheetId="1" r:id="rId1"/>
    <sheet name="Групе предмета"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9" i="1" l="1"/>
  <c r="H338" i="1" l="1"/>
  <c r="H315" i="1"/>
  <c r="H307" i="1"/>
  <c r="H299" i="1" l="1"/>
  <c r="I299" i="1"/>
  <c r="G299" i="1"/>
  <c r="H294" i="1"/>
  <c r="H300" i="1" s="1"/>
  <c r="I294" i="1"/>
  <c r="I300" i="1" s="1"/>
  <c r="G294" i="1"/>
  <c r="G300" i="1" s="1"/>
  <c r="H288" i="1"/>
  <c r="I288" i="1"/>
  <c r="G288" i="1"/>
  <c r="H283" i="1"/>
  <c r="I283" i="1"/>
  <c r="I289" i="1" s="1"/>
  <c r="G283" i="1"/>
  <c r="H278" i="1"/>
  <c r="G278" i="1"/>
  <c r="I278" i="1"/>
  <c r="I273" i="1"/>
  <c r="H273" i="1"/>
  <c r="G273" i="1"/>
  <c r="H289" i="1" l="1"/>
  <c r="H301" i="1"/>
  <c r="I301" i="1"/>
  <c r="G289" i="1"/>
  <c r="G301" i="1" s="1"/>
  <c r="N199" i="1"/>
  <c r="N186" i="1"/>
  <c r="N173" i="1"/>
  <c r="P265" i="1" l="1"/>
  <c r="K265" i="1"/>
  <c r="F265" i="1"/>
  <c r="E265" i="1"/>
  <c r="P252" i="1"/>
  <c r="K252" i="1"/>
  <c r="F252" i="1"/>
  <c r="E252" i="1"/>
  <c r="P239" i="1"/>
  <c r="K239" i="1"/>
  <c r="F239" i="1"/>
  <c r="E239" i="1"/>
  <c r="P212" i="1"/>
  <c r="K212" i="1"/>
  <c r="F212" i="1"/>
  <c r="E212" i="1"/>
  <c r="P199" i="1"/>
  <c r="K199" i="1"/>
  <c r="F199" i="1"/>
  <c r="E199" i="1"/>
  <c r="P186" i="1"/>
  <c r="K186" i="1"/>
  <c r="F186" i="1"/>
  <c r="E186" i="1"/>
  <c r="P159" i="1"/>
  <c r="N159" i="1"/>
  <c r="K159" i="1"/>
  <c r="F159" i="1"/>
  <c r="E159" i="1"/>
  <c r="P146" i="1"/>
  <c r="N146" i="1"/>
  <c r="K146" i="1"/>
  <c r="F146" i="1"/>
  <c r="E146" i="1"/>
  <c r="P133" i="1"/>
  <c r="N133" i="1"/>
  <c r="K133" i="1"/>
  <c r="F133" i="1"/>
  <c r="E133" i="1"/>
  <c r="P106" i="1"/>
  <c r="N106" i="1"/>
  <c r="K106" i="1"/>
  <c r="F106" i="1"/>
  <c r="E106" i="1"/>
  <c r="P94" i="1" l="1"/>
  <c r="N94" i="1"/>
  <c r="K94" i="1"/>
  <c r="F94" i="1"/>
  <c r="E94" i="1"/>
  <c r="P82" i="1"/>
  <c r="N82" i="1"/>
  <c r="K82" i="1"/>
  <c r="F82" i="1"/>
  <c r="E82" i="1"/>
  <c r="H336" i="1" l="1"/>
  <c r="H340" i="1" s="1"/>
  <c r="H317" i="1"/>
  <c r="H337" i="1"/>
  <c r="H314" i="1"/>
  <c r="H316" i="1"/>
  <c r="H313" i="1"/>
  <c r="H306" i="1"/>
  <c r="H308" i="1"/>
  <c r="H309" i="1"/>
  <c r="H305" i="1"/>
  <c r="H326" i="1" l="1"/>
  <c r="H328" i="1" l="1"/>
  <c r="H325" i="1"/>
  <c r="H331" i="1"/>
  <c r="H327" i="1"/>
  <c r="H330" i="1"/>
  <c r="H329" i="1"/>
  <c r="E173" i="1"/>
  <c r="P120" i="1"/>
  <c r="N120" i="1"/>
  <c r="K120" i="1"/>
  <c r="F120" i="1"/>
  <c r="E120" i="1"/>
  <c r="P70" i="1"/>
  <c r="N70" i="1"/>
  <c r="K70" i="1"/>
  <c r="F70" i="1"/>
  <c r="E70" i="1"/>
  <c r="P57" i="1"/>
  <c r="N57" i="1"/>
  <c r="K57" i="1"/>
  <c r="F57" i="1"/>
  <c r="E57" i="1"/>
  <c r="P43" i="1"/>
  <c r="N43" i="1"/>
  <c r="K43" i="1"/>
  <c r="F43" i="1"/>
  <c r="E43" i="1"/>
  <c r="P17" i="1"/>
  <c r="N17" i="1"/>
  <c r="K17" i="1"/>
  <c r="F17" i="1"/>
  <c r="E17" i="1"/>
  <c r="N30" i="1"/>
  <c r="K30" i="1"/>
  <c r="P226" i="1"/>
  <c r="N226" i="1"/>
  <c r="P173" i="1"/>
  <c r="P30" i="1"/>
  <c r="H332" i="1" l="1"/>
  <c r="K226" i="1"/>
  <c r="K173" i="1" l="1"/>
  <c r="F226" i="1" l="1"/>
  <c r="E226" i="1"/>
  <c r="F173" i="1"/>
</calcChain>
</file>

<file path=xl/comments1.xml><?xml version="1.0" encoding="utf-8"?>
<comments xmlns="http://schemas.openxmlformats.org/spreadsheetml/2006/main">
  <authors>
    <author>Author</author>
  </authors>
  <commentList>
    <comment ref="A1" authorId="0">
      <text>
        <r>
          <rPr>
            <b/>
            <sz val="12"/>
            <color indexed="81"/>
            <rFont val="Tahoma"/>
            <family val="2"/>
          </rPr>
          <t>QA Office:</t>
        </r>
        <r>
          <rPr>
            <sz val="12"/>
            <color indexed="81"/>
            <rFont val="Tahoma"/>
            <family val="2"/>
          </rPr>
          <t xml:space="preserve">
Потребно је да у Образац унесете наставни план и програм студијског програма са одговорним наставницима и сарадницима, фондом часова и врстом уговора ангажованих наставника и сарадника. 
Образац је потребно попунити за сваки студијски програм I, II и III циклуса студија посебно. </t>
        </r>
      </text>
    </comment>
    <comment ref="A6" author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C7" authorId="0">
      <text>
        <r>
          <rPr>
            <sz val="14"/>
            <color indexed="81"/>
            <rFont val="Tahoma"/>
            <family val="2"/>
          </rPr>
          <t xml:space="preserve">QA Office: 
Потребно је да сваки предмет групишете у једну од 4 (четири) групе предмета (ГП) дефинисаних Стандардима за акредитацију студијских програма I и II циклуса студија Републике Српске. 
Видјети Sheet "Групе предмета". 
</t>
        </r>
      </text>
    </comment>
    <comment ref="L7" authorId="0">
      <text>
        <r>
          <rPr>
            <sz val="14"/>
            <color indexed="81"/>
            <rFont val="Tahoma"/>
            <family val="2"/>
          </rPr>
          <t>QA Office: 
U ovoj rubrici potrebno po kategorijama sabrati broj časova nastavnika sa punim radnim vremenom, prvo ukupan broj predavanja, potom ukupan broj vježbi, potom je potrebno sumirati broj časova predavanja i broj časova vjezbi ove kategorije nastavnika.</t>
        </r>
        <r>
          <rPr>
            <sz val="9"/>
            <color indexed="81"/>
            <rFont val="Tahoma"/>
            <family val="2"/>
          </rPr>
          <t xml:space="preserve">
</t>
        </r>
      </text>
    </comment>
    <comment ref="A18" authorId="0">
      <text>
        <r>
          <rPr>
            <sz val="11"/>
            <color indexed="81"/>
            <rFont val="Tahoma"/>
            <family val="2"/>
          </rPr>
          <t xml:space="preserve">QA Office: 
На исти начин попуните и извршите прорачуне за сваки наредни семестар на студијском програму. Уколико је студијски програм модуларни потребно је такође да унесете наставни план и програм по семестрима за сваки модул и да извршите прорачуне на исти начин. 
Нпр. уколико се студијски програм дијели на модуле од III семестра у образац унесите III семестар Модула 1, па III семестар Модула II, или унесите III семестар Модула 1, па IV семестар Модула 1... VIII семестар Модула 1. Можете радити и посебне обрасце за сваки модул по sheet-овима, процјените сами како Вам је лакше. </t>
        </r>
        <r>
          <rPr>
            <sz val="9"/>
            <color indexed="81"/>
            <rFont val="Tahoma"/>
            <family val="2"/>
          </rPr>
          <t xml:space="preserve">
</t>
        </r>
      </text>
    </comment>
    <comment ref="A269"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270" authorId="0">
      <text>
        <r>
          <rPr>
            <sz val="12"/>
            <color indexed="81"/>
            <rFont val="Tahoma"/>
            <family val="2"/>
          </rPr>
          <t>QA Office: 
Вриједност на нивоу семестра добијате као аритметичку средину процената вриједности унијетих за овај семестар. Дакле, уколико је ријеч о једном студијском програму или заједничким основама, проценат на нивоу семестра ће бити исти као и у унијетој рубрици. Уколико је ријеч о модуларном студијском програму потребно је израчунати средњу вриједност унијетих процената за модуле, односно израчунати аритметичку средину.</t>
        </r>
        <r>
          <rPr>
            <sz val="9"/>
            <color indexed="81"/>
            <rFont val="Tahoma"/>
            <family val="2"/>
          </rPr>
          <t xml:space="preserve">
</t>
        </r>
      </text>
    </comment>
    <comment ref="A27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273" authorId="0">
      <text>
        <r>
          <rPr>
            <sz val="12"/>
            <color indexed="81"/>
            <rFont val="Tahoma"/>
            <family val="2"/>
          </rPr>
          <t>QA Office: 
Вриједност на нивоу студијске године добићете као средњу вриједност унијетих процената на нивоу два семестра, односно семестар1+семестар2/2</t>
        </r>
        <r>
          <rPr>
            <sz val="9"/>
            <color indexed="81"/>
            <rFont val="Tahoma"/>
            <family val="2"/>
          </rPr>
          <t xml:space="preserve">
</t>
        </r>
      </text>
    </comment>
    <comment ref="A274"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76"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79"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0"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2"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4"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5"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6"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87"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0"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2"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3"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5"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6"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7"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298"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301" authorId="0">
      <text>
        <r>
          <rPr>
            <sz val="12"/>
            <color indexed="81"/>
            <rFont val="Tahoma"/>
            <family val="2"/>
          </rPr>
          <t xml:space="preserve">QA Office: 
Вриједности на нивоу студијског програма добијате као просјечну вриједност/ аритметичку средину вриједности добијених на нивоу студијских година. </t>
        </r>
      </text>
    </comment>
    <comment ref="H324" authorId="0">
      <text>
        <r>
          <rPr>
            <sz val="11"/>
            <color indexed="81"/>
            <rFont val="Tahoma"/>
            <family val="2"/>
          </rPr>
          <t xml:space="preserve">QA Office: 
Проценат по групи предмета добијате тако што Укупан број ЕCTS бодова за одређену групу предмета под‌јелите са укупним бројем ЕCTS бодова који носе све групе предмета на студијском програму сумарно. </t>
        </r>
        <r>
          <rPr>
            <sz val="9"/>
            <color indexed="81"/>
            <rFont val="Tahoma"/>
            <family val="2"/>
          </rPr>
          <t xml:space="preserve">
</t>
        </r>
      </text>
    </comment>
    <comment ref="A334" authorId="0">
      <text>
        <r>
          <rPr>
            <sz val="9"/>
            <color indexed="81"/>
            <rFont val="Tahoma"/>
            <family val="2"/>
          </rPr>
          <t xml:space="preserve">QA Office: 
</t>
        </r>
        <r>
          <rPr>
            <sz val="11"/>
            <color indexed="81"/>
            <rFont val="Tahoma"/>
            <family val="2"/>
          </rPr>
          <t xml:space="preserve">Погледати Захтјев 2.3. Наставни план и програм Стандарда 2. Креирање и усвајање студијских програма Стандарда за акредитацију студијских програма I и II циклуса студија. </t>
        </r>
      </text>
    </comment>
  </commentList>
</comments>
</file>

<file path=xl/sharedStrings.xml><?xml version="1.0" encoding="utf-8"?>
<sst xmlns="http://schemas.openxmlformats.org/spreadsheetml/2006/main" count="1288" uniqueCount="258">
  <si>
    <t>Предмет</t>
  </si>
  <si>
    <t xml:space="preserve">Број часова </t>
  </si>
  <si>
    <t>Предавања</t>
  </si>
  <si>
    <t>Вјежбе</t>
  </si>
  <si>
    <t xml:space="preserve">Наставник </t>
  </si>
  <si>
    <t>Сарадник</t>
  </si>
  <si>
    <t>Врста уговора</t>
  </si>
  <si>
    <t>Студијски програм</t>
  </si>
  <si>
    <t>Име и презиме</t>
  </si>
  <si>
    <t>УКУПНО</t>
  </si>
  <si>
    <t>Врста предмета О/И</t>
  </si>
  <si>
    <t>Р.б.</t>
  </si>
  <si>
    <t xml:space="preserve">Број ECTS </t>
  </si>
  <si>
    <t xml:space="preserve"> Семестар I (зимски семестар)</t>
  </si>
  <si>
    <t xml:space="preserve"> Семестар III (зимски семестар)</t>
  </si>
  <si>
    <t xml:space="preserve"> Семестар IV (љетњи семестар)</t>
  </si>
  <si>
    <t xml:space="preserve"> Семестар II (љетњи семестар)</t>
  </si>
  <si>
    <t>Група предмета</t>
  </si>
  <si>
    <t>стручне, који чине саму суштину квалификације,</t>
  </si>
  <si>
    <t>уско-стручне и стручно-апликативне који представљају специјализовано проучавање неке уже стручне дисциплине или примјену стечених знања и вјештина у ужој области</t>
  </si>
  <si>
    <t xml:space="preserve">комплементарне, који припадају другим областима, али су повезани са матичном облашћу и доприносе достизању исхода учења у матичној области </t>
  </si>
  <si>
    <t>општe – који развијају тзв. „преносиве“ вјештине неопходне за остваривање исхода учења на нивоу студијског програма</t>
  </si>
  <si>
    <t>умјетничке предмете који пружају знање и разумијевање умјетности, развој способности и вјештина неопходних за креативно укључивање у одабране области умјетности, као и развијање специфичних вјештина за умјетничку каријеру</t>
  </si>
  <si>
    <t>теоријско-умјетнички предмети који пружају знања о суштини умјетности, стваралаштву и креативности, као коријенима из којих се развија разнолики свијет умјетности</t>
  </si>
  <si>
    <t>Групе предмета</t>
  </si>
  <si>
    <t>представљају базу научне области којој припада студијски програм</t>
  </si>
  <si>
    <t>Опис</t>
  </si>
  <si>
    <t>умјетнички</t>
  </si>
  <si>
    <t>основни</t>
  </si>
  <si>
    <t xml:space="preserve">стручни </t>
  </si>
  <si>
    <t>уско-стручни и стручно-апликативни</t>
  </si>
  <si>
    <t xml:space="preserve">комплементарни </t>
  </si>
  <si>
    <t xml:space="preserve">општи </t>
  </si>
  <si>
    <t xml:space="preserve">теоријско-умјетнички </t>
  </si>
  <si>
    <t>Чланица Универзитета</t>
  </si>
  <si>
    <t>Циклус</t>
  </si>
  <si>
    <t xml:space="preserve">Број часова наставника са пуним радним временом </t>
  </si>
  <si>
    <t xml:space="preserve">Број часова сарадника са пуним радним временом </t>
  </si>
  <si>
    <t>Предвања + Вјежбе</t>
  </si>
  <si>
    <t>Предавања + Вјежбе</t>
  </si>
  <si>
    <t>Семестар/студијски програм</t>
  </si>
  <si>
    <t xml:space="preserve">I семестар </t>
  </si>
  <si>
    <t>II семестар</t>
  </si>
  <si>
    <t>ПРВА ГОДИНА</t>
  </si>
  <si>
    <t xml:space="preserve">III семестар </t>
  </si>
  <si>
    <t>IV семестар</t>
  </si>
  <si>
    <t>ДРУГА ГОДИНА</t>
  </si>
  <si>
    <t xml:space="preserve">V семестар </t>
  </si>
  <si>
    <t>VI семестар</t>
  </si>
  <si>
    <t>ТРЕЋА ГОДИНА</t>
  </si>
  <si>
    <t xml:space="preserve">VII семестар </t>
  </si>
  <si>
    <t>VIII семестар</t>
  </si>
  <si>
    <t>ЧЕТВРТА ГОДИНА</t>
  </si>
  <si>
    <t>СТУДИЈСКИ ПРОГРАМ</t>
  </si>
  <si>
    <t>1. Покривеност студијског програма</t>
  </si>
  <si>
    <t>% покривености предавања = Ук. Бр. Часова предавања наставника у ПРВ/Ук. Бр. Часова предавања</t>
  </si>
  <si>
    <t xml:space="preserve">% покривености вјежби = Ук. Бр. Часова вјежби сарадника ПРВ/Ук. Фонд вјежби у семестру) </t>
  </si>
  <si>
    <t xml:space="preserve">% покривености наставе = (Ук. Бр. Предавања и вјежби наставника у ПНВ+ Ук. Број вјежби сарадника у ПРВ) / Ук. фонд предавања и вјежби у семестру) </t>
  </si>
  <si>
    <t>Студијски програм /Модул</t>
  </si>
  <si>
    <t>Укупан број наставника на СП/модулу</t>
  </si>
  <si>
    <t xml:space="preserve">2. Проценат стално запослених наставника на студијском програму </t>
  </si>
  <si>
    <t>% стално запослених наставника= Број наставника ПРВ/ Ук. бр. наставника на СП</t>
  </si>
  <si>
    <t>Број наставника са пуним радним временом (ПРВ)</t>
  </si>
  <si>
    <t xml:space="preserve">Укупно на СП </t>
  </si>
  <si>
    <t>3. Проценат стално запослених сарадника на студијском програму</t>
  </si>
  <si>
    <t>Студијски програм/ Модул</t>
  </si>
  <si>
    <t>Укупан број сарадника на СП/Модулу</t>
  </si>
  <si>
    <t>Број сарадника са пуним радним временом (ПРВ)</t>
  </si>
  <si>
    <t>% стално запослених сарадника= Број сарадника ПРВ/кроз ук. Број сарадника на СП</t>
  </si>
  <si>
    <t>Укупно на СП</t>
  </si>
  <si>
    <t>4. Укупан број наставника страних језика и вјештина на СП</t>
  </si>
  <si>
    <t>Пуно радно вријеме</t>
  </si>
  <si>
    <t>Непуно радно вријеме</t>
  </si>
  <si>
    <t>5. Структура предмета студијског програма</t>
  </si>
  <si>
    <t>Група предмета (ГП)</t>
  </si>
  <si>
    <t>Ук. Број ECTS ГП</t>
  </si>
  <si>
    <t>Проценат по ГП</t>
  </si>
  <si>
    <t>Укупно ECTS бодова</t>
  </si>
  <si>
    <t>Основни</t>
  </si>
  <si>
    <t>Стручни</t>
  </si>
  <si>
    <t>Уско-стручни и стручно-апликативни</t>
  </si>
  <si>
    <t>Комплементарни</t>
  </si>
  <si>
    <t>Општи</t>
  </si>
  <si>
    <t>Умјетнички</t>
  </si>
  <si>
    <t>Теоријско-умјетнички</t>
  </si>
  <si>
    <t>ОБРАЗАЦ ПОКРИВЕНОСТИ НАСТАВЕ И СТРУКУРЕ СТУДИЈСКОГ ПРОГРАМА ЗА АКАДЕМСКУ 2023/24. ГОДИНУ</t>
  </si>
  <si>
    <t>Студијски програм/Модул</t>
  </si>
  <si>
    <t>Ук. Бр. ECTS бодова ИП</t>
  </si>
  <si>
    <t>Бр. ECTS завршног рада</t>
  </si>
  <si>
    <t>Ук. Број ECTS СП</t>
  </si>
  <si>
    <t>%ИП= (Ук. Бр. ECTS бодова ИП+Бр. ECTS завршног рада/Ук. Број ECTS SP)*100</t>
  </si>
  <si>
    <t xml:space="preserve">% Изборних предмета на студијском програму </t>
  </si>
  <si>
    <t xml:space="preserve">6. Заступљеност изборних предмета (ИП) у структури студијског програма </t>
  </si>
  <si>
    <t>Општа хемија</t>
  </si>
  <si>
    <t>О</t>
  </si>
  <si>
    <t>Александар Дошић</t>
  </si>
  <si>
    <t>Д</t>
  </si>
  <si>
    <t>Миломирка Обреновић</t>
  </si>
  <si>
    <t>П</t>
  </si>
  <si>
    <t>општи</t>
  </si>
  <si>
    <t>Светлана Пелемиш</t>
  </si>
  <si>
    <t>Срђан Вуковић</t>
  </si>
  <si>
    <t>Математика 1</t>
  </si>
  <si>
    <t>Х</t>
  </si>
  <si>
    <t>Бобан Маринковић</t>
  </si>
  <si>
    <t>Примјена рачунара у инжењерству</t>
  </si>
  <si>
    <t>Горан Тадић</t>
  </si>
  <si>
    <t>Миленко Аћимовић</t>
  </si>
  <si>
    <t>Инжењерско цртање</t>
  </si>
  <si>
    <t>Бојан Међо</t>
  </si>
  <si>
    <t>Енглески језик 1</t>
  </si>
  <si>
    <t>Весна Цвијетиновић</t>
  </si>
  <si>
    <t>Неорганска хемија</t>
  </si>
  <si>
    <t>Техничка физика 2</t>
  </si>
  <si>
    <t>Математика 2</t>
  </si>
  <si>
    <t>Основе заштите животне средине</t>
  </si>
  <si>
    <t>Славко Смиљанић</t>
  </si>
  <si>
    <t>Јелена Вуковић</t>
  </si>
  <si>
    <t>Основе машинства</t>
  </si>
  <si>
    <t>Енглески језик 2</t>
  </si>
  <si>
    <t>Аналитичка хемија</t>
  </si>
  <si>
    <t>Зоран Обреновић</t>
  </si>
  <si>
    <t>Феномени преноса масе и енергије</t>
  </si>
  <si>
    <t>Митар Перушић</t>
  </si>
  <si>
    <t>Душко Костић</t>
  </si>
  <si>
    <t>Инжењерска термодинамика</t>
  </si>
  <si>
    <t>Конструкциони материјали</t>
  </si>
  <si>
    <t>Драгана Кељељ</t>
  </si>
  <si>
    <t>Срђан Лале</t>
  </si>
  <si>
    <t>Основи електротехнике</t>
  </si>
  <si>
    <t>Енглески језик 3</t>
  </si>
  <si>
    <t>Органска хемија</t>
  </si>
  <si>
    <t>Љубица Васиљевић</t>
  </si>
  <si>
    <t>Физичка хемија 1</t>
  </si>
  <si>
    <t>Драган Тошковић</t>
  </si>
  <si>
    <t>Данијела Рајић</t>
  </si>
  <si>
    <t>Материјални и енергетски биланси</t>
  </si>
  <si>
    <t>Небојша Васиљевић</t>
  </si>
  <si>
    <t>Хемијска термодинамика</t>
  </si>
  <si>
    <t>Енглески језик 4</t>
  </si>
  <si>
    <t>Владан Мићић</t>
  </si>
  <si>
    <t>И</t>
  </si>
  <si>
    <t>Стручна пракса</t>
  </si>
  <si>
    <t>Дипломски рад</t>
  </si>
  <si>
    <t xml:space="preserve"> Семестар V - изборни модул Хемијско процесно инжењерство и технологија (зимски семестар)</t>
  </si>
  <si>
    <t>Физичка хемија 2</t>
  </si>
  <si>
    <t>Механичко процесно инжењерство</t>
  </si>
  <si>
    <t>Радислав Филиповић</t>
  </si>
  <si>
    <t>Милорад Томић</t>
  </si>
  <si>
    <t>Марија Митровић</t>
  </si>
  <si>
    <t xml:space="preserve"> Моделовање и симулација процеса</t>
  </si>
  <si>
    <t>Катализа и катализатори</t>
  </si>
  <si>
    <t xml:space="preserve"> Корозија и заштита</t>
  </si>
  <si>
    <t>Топлотно и дифузионо процесно инжењерство</t>
  </si>
  <si>
    <t>Основе реакцијског инжењерства</t>
  </si>
  <si>
    <t>Мјерење и регулација процеса</t>
  </si>
  <si>
    <t>Основе електрохемијског инжењерства</t>
  </si>
  <si>
    <t>Пројектовање процесне опреме</t>
  </si>
  <si>
    <t xml:space="preserve"> Семестар VII - изборни модул Хемијско процесно инжењерство и технологија (зимски семестар)</t>
  </si>
  <si>
    <t>Економика предузећа и менаџмент</t>
  </si>
  <si>
    <t>Жељко Ђурић</t>
  </si>
  <si>
    <t>Неорганска хемијска технологија 1</t>
  </si>
  <si>
    <t>Драгица Лазић</t>
  </si>
  <si>
    <t>Органска хемијска технологија 1</t>
  </si>
  <si>
    <t>Зоран Петровић</t>
  </si>
  <si>
    <t>Технологија заштите металним превлакама</t>
  </si>
  <si>
    <t>Расхладна техника</t>
  </si>
  <si>
    <t>Технологија воде</t>
  </si>
  <si>
    <t>Пројектовање процеса и постројења</t>
  </si>
  <si>
    <t>Неорганска хемијска технологија 2</t>
  </si>
  <si>
    <t>Органска хемијска технологија 2</t>
  </si>
  <si>
    <t>Технологија заштите неметалним превлакама</t>
  </si>
  <si>
    <t>Инструменталне методе</t>
  </si>
  <si>
    <t>Техничка физика 1</t>
  </si>
  <si>
    <t>комплементарни</t>
  </si>
  <si>
    <t>стручни</t>
  </si>
  <si>
    <t>уско стручни</t>
  </si>
  <si>
    <t>Хемијско инжењерство и технологија - Хемијско процесно инжењерство и технологија</t>
  </si>
  <si>
    <t>Хемијско инжењерство и технологија - Прехрамбена технологија</t>
  </si>
  <si>
    <t>Хемијско инжењерство и технологија - Инжењерство заштите животне средине</t>
  </si>
  <si>
    <t>Хемијско инжењерство и технологија - Заштита на раду и заштита од пожара</t>
  </si>
  <si>
    <t>Хемијско инжењерство и технологија - Заједничке основе</t>
  </si>
  <si>
    <t xml:space="preserve"> Семестар V - изборни модул Прехрамбена технологија (зимски семестар)</t>
  </si>
  <si>
    <t>Колоидна хемија</t>
  </si>
  <si>
    <t>Операције у прехрамбеном инжењерству</t>
  </si>
  <si>
    <t>Нутритивна вриједност хране</t>
  </si>
  <si>
    <t>Весна Гојковић-Цвјетковић</t>
  </si>
  <si>
    <t>Биохемија у прехрамбеној технологији</t>
  </si>
  <si>
    <t>Миленко Смиљанић</t>
  </si>
  <si>
    <t>Микробиологија прехрамбених производа 1</t>
  </si>
  <si>
    <t>Драган Вујадиновић</t>
  </si>
  <si>
    <t xml:space="preserve"> Семестар V - изборни модул Инжењерство заштите животне средине (зимски семестар)</t>
  </si>
  <si>
    <t xml:space="preserve"> Основе физичко-хемијских процеса у биосфери</t>
  </si>
  <si>
    <t>Каталитички процеси у заштити животне средине</t>
  </si>
  <si>
    <t xml:space="preserve"> Семестар V - изборни модул Заштита на раду и заштита од пожара (зимски семестар)</t>
  </si>
  <si>
    <t>Увод у заштиту и смањење ризика од катастрофа</t>
  </si>
  <si>
    <t>Токсичне хемијске материје</t>
  </si>
  <si>
    <t>Системи и уређаjи за пречишћавање</t>
  </si>
  <si>
    <t>Бука и вибрације</t>
  </si>
  <si>
    <t>Премази и превлаке у заштити</t>
  </si>
  <si>
    <t>Принципи конзервисања</t>
  </si>
  <si>
    <t>Милан Вукић</t>
  </si>
  <si>
    <t>Методе анализе прехрамбених производа</t>
  </si>
  <si>
    <t>Основе прехрамбене технологије</t>
  </si>
  <si>
    <t>Владимир Томовић</t>
  </si>
  <si>
    <t>Микробиологија прехрамбених производа 2</t>
  </si>
  <si>
    <t>Биохемијско инжењерство</t>
  </si>
  <si>
    <t>Загађујуће материје</t>
  </si>
  <si>
    <t>Припрема воде за пиће и индустрију</t>
  </si>
  <si>
    <t>Основе хемијске технологије</t>
  </si>
  <si>
    <t>Драгана Кешељ</t>
  </si>
  <si>
    <t>Заштита од зрачења и електричне енергиjе</t>
  </si>
  <si>
    <t>Уређаји и инсталације под притиском</t>
  </si>
  <si>
    <t>Опасне материје и транспорт</t>
  </si>
  <si>
    <t>Процеси сагоријевања</t>
  </si>
  <si>
    <t>Управљање отпадом</t>
  </si>
  <si>
    <t xml:space="preserve"> Семестар VII - изборни модул Прехрамбена технологија (зимски семестар)</t>
  </si>
  <si>
    <t>Технологија производње и прераде меса</t>
  </si>
  <si>
    <t>Технологија жита и брашна</t>
  </si>
  <si>
    <t>Управљање безбједношћу и квалитетом хране</t>
  </si>
  <si>
    <t>Хигијена и санитација у производњи хране</t>
  </si>
  <si>
    <t>Алергени у храни</t>
  </si>
  <si>
    <t xml:space="preserve"> Семестар VII - изборни модул Инжењерство заштите животне средине (зимски семестар)</t>
  </si>
  <si>
    <t>Аерозагађење и заштита ваздуха</t>
  </si>
  <si>
    <t>Пречишћавање отпадних вода</t>
  </si>
  <si>
    <t>Енергетска ефикасност</t>
  </si>
  <si>
    <t>Основе санитарне микробиологије</t>
  </si>
  <si>
    <t>Третман опасног отпада</t>
  </si>
  <si>
    <t>Моделовање и процјена ризика на раду</t>
  </si>
  <si>
    <t>Технологиjе и средства заштите</t>
  </si>
  <si>
    <t>Међународни стандарди заштите</t>
  </si>
  <si>
    <t>Прописи заштите</t>
  </si>
  <si>
    <t>Заштита у хемијској индустрији</t>
  </si>
  <si>
    <t>Технологија воћа и поврћа</t>
  </si>
  <si>
    <t>Технологија производа од млијека</t>
  </si>
  <si>
    <t>Сензорне методе анализе прехрамбених производа</t>
  </si>
  <si>
    <t>Технологија кондиторских производа</t>
  </si>
  <si>
    <t>Третман и одлагање отпада</t>
  </si>
  <si>
    <t>Загађење и заштита земљишта и подземних вода</t>
  </si>
  <si>
    <t>Основе ремедијације</t>
  </si>
  <si>
    <t>Физичко-хемијски поступци третмана вода</t>
  </si>
  <si>
    <t>Организациjа рада и заштите</t>
  </si>
  <si>
    <t>Проjектовање и планирање мjера заштите</t>
  </si>
  <si>
    <t>Медицина рада</t>
  </si>
  <si>
    <t>Заштита на машинама и уређајима</t>
  </si>
  <si>
    <t>Teхнолошки факултет Зворник</t>
  </si>
  <si>
    <t>Хемијско инжењерство и технологија</t>
  </si>
  <si>
    <t>I</t>
  </si>
  <si>
    <t>O</t>
  </si>
  <si>
    <t xml:space="preserve"> Семестар VII - изборни модул Заштита на раду и заштита од пожара (љетњи семестар)</t>
  </si>
  <si>
    <t xml:space="preserve"> Семестар VIII - изборни модул Хемијско процесно инжењерство и технологија (љетњи семестар)</t>
  </si>
  <si>
    <t xml:space="preserve"> Семестар VI  - изборни модул Хемијско процесно инжењерство и технологија (љетњи семестар)</t>
  </si>
  <si>
    <t xml:space="preserve"> Семестар VI - изборни модул Прехрамбена технологија (љетњи семестар)</t>
  </si>
  <si>
    <t xml:space="preserve"> Семестар VI  - изборни модул Инжењерство заштите животне средине (љетњи семестар)</t>
  </si>
  <si>
    <t xml:space="preserve"> Семестар VI  - изборни модул Заштита на раду и заштита од пожара (љетњи семестар)</t>
  </si>
  <si>
    <t xml:space="preserve"> Семестар VIII - изборни модул Прехрамбена технологија (љетњи семестар)</t>
  </si>
  <si>
    <t xml:space="preserve"> Семестар VIII - изборни модул Инжењерство заштите животне средине (љетњи семестар)</t>
  </si>
  <si>
    <t xml:space="preserve"> Семестар VIII - изборни модул Заштита на раду и заштита од пожара (љетњи семестар)</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</si>
</sst>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b/>
      <sz val="10"/>
      <color theme="1"/>
      <name val="Calibri"/>
      <family val="2"/>
      <scheme val="minor"/>
    </font>
    <font>
      <b/>
      <sz val="8"/>
      <name val="Calibri"/>
      <family val="2"/>
      <scheme val="minor"/>
    </font>
    <font>
      <b/>
      <sz val="10"/>
      <name val="Calibri"/>
      <family val="2"/>
      <scheme val="minor"/>
    </font>
    <font>
      <sz val="9"/>
      <color indexed="81"/>
      <name val="Tahoma"/>
      <family val="2"/>
    </font>
    <font>
      <sz val="14"/>
      <color indexed="81"/>
      <name val="Tahoma"/>
      <family val="2"/>
    </font>
    <font>
      <b/>
      <sz val="9"/>
      <color theme="1"/>
      <name val="Calibri"/>
      <family val="2"/>
      <scheme val="minor"/>
    </font>
    <font>
      <b/>
      <sz val="8"/>
      <color theme="1"/>
      <name val="Calibri"/>
      <family val="2"/>
      <scheme val="minor"/>
    </font>
    <font>
      <sz val="11"/>
      <color indexed="81"/>
      <name val="Tahoma"/>
      <family val="2"/>
    </font>
    <font>
      <sz val="12"/>
      <color indexed="81"/>
      <name val="Tahoma"/>
      <family val="2"/>
    </font>
    <font>
      <b/>
      <sz val="12"/>
      <color indexed="81"/>
      <name val="Tahoma"/>
      <family val="2"/>
    </font>
    <font>
      <sz val="10"/>
      <color theme="1"/>
      <name val="Calibri"/>
      <family val="2"/>
      <scheme val="minor"/>
    </font>
    <font>
      <i/>
      <sz val="11"/>
      <color theme="2" tint="-0.249977111117893"/>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1">
    <xf numFmtId="0" fontId="0" fillId="0" borderId="0" xfId="0"/>
    <xf numFmtId="0" fontId="0" fillId="0" borderId="0" xfId="0" applyAlignment="1">
      <alignment horizontal="center" vertical="center"/>
    </xf>
    <xf numFmtId="0" fontId="0" fillId="0" borderId="1" xfId="0" applyBorder="1"/>
    <xf numFmtId="4" fontId="1" fillId="6" borderId="1" xfId="0" applyNumberFormat="1" applyFont="1" applyFill="1" applyBorder="1" applyAlignment="1">
      <alignment horizontal="center" vertical="center" wrapText="1"/>
    </xf>
    <xf numFmtId="0" fontId="0" fillId="4" borderId="0" xfId="0" applyFill="1"/>
    <xf numFmtId="0" fontId="1" fillId="6" borderId="1" xfId="0" applyFont="1" applyFill="1"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4" borderId="1" xfId="0"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vertical="center" wrapText="1"/>
    </xf>
    <xf numFmtId="0" fontId="0" fillId="0" borderId="5" xfId="0"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vertical="center" wrapText="1"/>
    </xf>
    <xf numFmtId="4" fontId="0" fillId="0" borderId="2" xfId="0" applyNumberFormat="1" applyBorder="1" applyAlignment="1">
      <alignment horizontal="center" vertical="center" wrapText="1"/>
    </xf>
    <xf numFmtId="4" fontId="0" fillId="4" borderId="1" xfId="0" applyNumberFormat="1" applyFill="1" applyBorder="1" applyAlignment="1">
      <alignment vertical="center" wrapText="1"/>
    </xf>
    <xf numFmtId="0" fontId="0" fillId="0" borderId="5" xfId="0" applyBorder="1" applyAlignment="1">
      <alignment horizontal="center" vertical="center" wrapText="1"/>
    </xf>
    <xf numFmtId="4" fontId="0" fillId="0" borderId="5" xfId="0" applyNumberFormat="1" applyBorder="1" applyAlignment="1">
      <alignment horizontal="center" vertical="center" wrapText="1"/>
    </xf>
    <xf numFmtId="4" fontId="0" fillId="0" borderId="1" xfId="0" applyNumberFormat="1" applyBorder="1" applyAlignment="1">
      <alignment vertical="center" wrapText="1"/>
    </xf>
    <xf numFmtId="0" fontId="0" fillId="0" borderId="1" xfId="0"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 fillId="7" borderId="1"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10" fontId="1" fillId="9" borderId="1" xfId="0" applyNumberFormat="1" applyFont="1" applyFill="1" applyBorder="1" applyAlignment="1">
      <alignment horizontal="center" vertical="center"/>
    </xf>
    <xf numFmtId="10" fontId="1" fillId="10" borderId="1" xfId="0" applyNumberFormat="1" applyFont="1" applyFill="1" applyBorder="1" applyAlignment="1">
      <alignment horizontal="center" vertical="center"/>
    </xf>
    <xf numFmtId="0" fontId="11" fillId="6" borderId="5" xfId="0" applyFont="1" applyFill="1" applyBorder="1" applyAlignment="1">
      <alignment horizontal="center" vertical="center" wrapText="1"/>
    </xf>
    <xf numFmtId="0" fontId="0" fillId="4" borderId="0" xfId="0" applyFill="1" applyAlignment="1">
      <alignment vertical="center"/>
    </xf>
    <xf numFmtId="4" fontId="1" fillId="6" borderId="2" xfId="0" applyNumberFormat="1" applyFont="1" applyFill="1" applyBorder="1" applyAlignment="1">
      <alignment horizontal="center" vertical="center" wrapText="1"/>
    </xf>
    <xf numFmtId="4" fontId="1" fillId="3" borderId="2" xfId="0" applyNumberFormat="1" applyFont="1" applyFill="1" applyBorder="1" applyAlignment="1">
      <alignment horizontal="center" vertical="center" wrapText="1"/>
    </xf>
    <xf numFmtId="10" fontId="0" fillId="5" borderId="1" xfId="0" applyNumberFormat="1" applyFill="1" applyBorder="1" applyAlignment="1">
      <alignment horizontal="center" vertical="center"/>
    </xf>
    <xf numFmtId="0" fontId="0" fillId="8" borderId="1" xfId="0" applyFill="1" applyBorder="1" applyAlignment="1">
      <alignment vertical="center"/>
    </xf>
    <xf numFmtId="10" fontId="0" fillId="0" borderId="1" xfId="0" applyNumberFormat="1" applyBorder="1" applyAlignment="1">
      <alignment horizontal="center"/>
    </xf>
    <xf numFmtId="0" fontId="16" fillId="0" borderId="1" xfId="0" applyFont="1" applyBorder="1" applyAlignment="1">
      <alignment horizontal="center"/>
    </xf>
    <xf numFmtId="0" fontId="0" fillId="0" borderId="1" xfId="0" applyBorder="1" applyAlignment="1">
      <alignment horizontal="center"/>
    </xf>
    <xf numFmtId="0" fontId="0" fillId="10" borderId="1" xfId="0" applyFill="1" applyBorder="1" applyAlignment="1">
      <alignment horizontal="center"/>
    </xf>
    <xf numFmtId="0" fontId="0" fillId="10" borderId="3" xfId="0" applyFill="1" applyBorder="1" applyAlignment="1">
      <alignment horizontal="center"/>
    </xf>
    <xf numFmtId="0" fontId="0" fillId="10" borderId="7" xfId="0" applyFill="1" applyBorder="1" applyAlignment="1">
      <alignment horizontal="center"/>
    </xf>
    <xf numFmtId="0" fontId="0" fillId="10" borderId="4" xfId="0" applyFill="1" applyBorder="1" applyAlignment="1">
      <alignment horizontal="center"/>
    </xf>
    <xf numFmtId="10" fontId="0" fillId="10" borderId="3" xfId="0" applyNumberFormat="1" applyFill="1" applyBorder="1" applyAlignment="1">
      <alignment horizontal="center"/>
    </xf>
    <xf numFmtId="10" fontId="0" fillId="10" borderId="4" xfId="0" applyNumberFormat="1" applyFill="1" applyBorder="1"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4" xfId="0" applyBorder="1" applyAlignment="1">
      <alignment horizontal="center"/>
    </xf>
    <xf numFmtId="0" fontId="15" fillId="5" borderId="1" xfId="0" applyFont="1" applyFill="1" applyBorder="1" applyAlignment="1">
      <alignment horizontal="left" vertical="center" wrapText="1"/>
    </xf>
    <xf numFmtId="10" fontId="0" fillId="0" borderId="3" xfId="0" applyNumberFormat="1" applyBorder="1" applyAlignment="1">
      <alignment horizontal="center"/>
    </xf>
    <xf numFmtId="10" fontId="0" fillId="0" borderId="4" xfId="0" applyNumberFormat="1" applyBorder="1" applyAlignment="1">
      <alignment horizontal="center"/>
    </xf>
    <xf numFmtId="0" fontId="0" fillId="11"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1" fillId="10" borderId="1" xfId="0" applyFont="1" applyFill="1" applyBorder="1" applyAlignment="1">
      <alignment horizontal="center"/>
    </xf>
    <xf numFmtId="10" fontId="1" fillId="10" borderId="1" xfId="0" applyNumberFormat="1" applyFont="1" applyFill="1" applyBorder="1" applyAlignment="1">
      <alignment horizontal="center"/>
    </xf>
    <xf numFmtId="0" fontId="0" fillId="11" borderId="3" xfId="0" applyFill="1" applyBorder="1" applyAlignment="1">
      <alignment horizontal="center"/>
    </xf>
    <xf numFmtId="0" fontId="0" fillId="11" borderId="7" xfId="0" applyFill="1" applyBorder="1" applyAlignment="1">
      <alignment horizontal="center"/>
    </xf>
    <xf numFmtId="0" fontId="0" fillId="11" borderId="4" xfId="0" applyFill="1" applyBorder="1" applyAlignment="1">
      <alignment horizontal="center"/>
    </xf>
    <xf numFmtId="0" fontId="0" fillId="8" borderId="1" xfId="0" applyFill="1" applyBorder="1" applyAlignment="1">
      <alignment horizontal="center" vertical="center" wrapText="1"/>
    </xf>
    <xf numFmtId="0" fontId="0" fillId="8" borderId="2" xfId="0" applyFill="1" applyBorder="1" applyAlignment="1">
      <alignment horizontal="center" vertical="center" wrapText="1"/>
    </xf>
    <xf numFmtId="0" fontId="1" fillId="9"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11" borderId="3" xfId="0" applyFill="1" applyBorder="1" applyAlignment="1">
      <alignment horizontal="center" vertical="center"/>
    </xf>
    <xf numFmtId="0" fontId="0" fillId="11" borderId="7" xfId="0" applyFill="1" applyBorder="1" applyAlignment="1">
      <alignment horizontal="center" vertical="center"/>
    </xf>
    <xf numFmtId="0" fontId="0" fillId="11" borderId="4" xfId="0" applyFill="1" applyBorder="1" applyAlignment="1">
      <alignment horizontal="center" vertical="center"/>
    </xf>
    <xf numFmtId="0" fontId="0" fillId="8" borderId="1" xfId="0" applyFill="1" applyBorder="1" applyAlignment="1">
      <alignment horizontal="center" vertical="center"/>
    </xf>
    <xf numFmtId="0" fontId="0" fillId="8" borderId="1" xfId="0" applyFill="1" applyBorder="1" applyAlignment="1">
      <alignment horizontal="center" wrapText="1"/>
    </xf>
    <xf numFmtId="0" fontId="1" fillId="10" borderId="1"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5" xfId="0" applyFont="1" applyFill="1" applyBorder="1" applyAlignment="1">
      <alignment horizontal="center" vertical="center"/>
    </xf>
    <xf numFmtId="0" fontId="1" fillId="4" borderId="1" xfId="0" applyFont="1" applyFill="1" applyBorder="1" applyAlignment="1">
      <alignment horizontal="center" vertical="center"/>
    </xf>
    <xf numFmtId="0" fontId="10" fillId="6" borderId="5"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1" fillId="6" borderId="2"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8" borderId="1" xfId="0" applyFont="1" applyFill="1" applyBorder="1" applyAlignment="1">
      <alignment horizontal="center" vertical="center" textRotation="90"/>
    </xf>
    <xf numFmtId="0" fontId="1" fillId="6" borderId="7"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textRotation="90"/>
    </xf>
    <xf numFmtId="0" fontId="0" fillId="0" borderId="1" xfId="0" applyBorder="1" applyAlignment="1">
      <alignment horizontal="center" vertical="center" textRotation="90"/>
    </xf>
    <xf numFmtId="0" fontId="0" fillId="0" borderId="1" xfId="0" applyBorder="1" applyAlignment="1">
      <alignment horizontal="center" vertical="center"/>
    </xf>
    <xf numFmtId="4" fontId="1"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0" fillId="4" borderId="1" xfId="0" applyFill="1" applyBorder="1" applyAlignment="1">
      <alignment horizontal="center" vertical="center"/>
    </xf>
    <xf numFmtId="0" fontId="7" fillId="6" borderId="1" xfId="0" applyFont="1" applyFill="1" applyBorder="1" applyAlignment="1">
      <alignment horizontal="center" vertical="center" wrapText="1"/>
    </xf>
    <xf numFmtId="0" fontId="1" fillId="0" borderId="2"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7" borderId="2"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1" fillId="7" borderId="1" xfId="0" applyFont="1" applyFill="1" applyBorder="1" applyAlignment="1">
      <alignment horizontal="center" vertical="center" textRotation="90" wrapText="1"/>
    </xf>
    <xf numFmtId="0" fontId="7" fillId="6" borderId="2"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1" fillId="9" borderId="4" xfId="0" applyFont="1" applyFill="1" applyBorder="1" applyAlignment="1">
      <alignment horizontal="center" vertical="center" wrapText="1"/>
    </xf>
    <xf numFmtId="10" fontId="0" fillId="10" borderId="1" xfId="0" applyNumberFormat="1" applyFill="1" applyBorder="1" applyAlignment="1">
      <alignment horizontal="center"/>
    </xf>
    <xf numFmtId="0" fontId="15" fillId="8"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0</xdr:colOff>
      <xdr:row>9</xdr:row>
      <xdr:rowOff>792956</xdr:rowOff>
    </xdr:from>
    <xdr:ext cx="65" cy="172227"/>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0841831" y="397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twoCellAnchor>
    <xdr:from>
      <xdr:col>17</xdr:col>
      <xdr:colOff>154781</xdr:colOff>
      <xdr:row>3</xdr:row>
      <xdr:rowOff>95249</xdr:rowOff>
    </xdr:from>
    <xdr:to>
      <xdr:col>25</xdr:col>
      <xdr:colOff>35719</xdr:colOff>
      <xdr:row>5</xdr:row>
      <xdr:rowOff>261938</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12442031" y="1309687"/>
          <a:ext cx="4738688" cy="1107282"/>
        </a:xfrm>
        <a:prstGeom prst="rect">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sr-Cyrl-RS" sz="1200"/>
            <a:t>Напомена:</a:t>
          </a:r>
          <a:r>
            <a:rPr lang="sr-Cyrl-RS" sz="1200" baseline="0"/>
            <a:t> </a:t>
          </a:r>
        </a:p>
        <a:p>
          <a:pPr algn="l"/>
          <a:r>
            <a:rPr lang="sr-Cyrl-RS" sz="1200" baseline="0"/>
            <a:t>Поља која у десном горњем углу имају црвени троугао, садрже објашњења која ће Вам помоћи да попуните образац на исправан начин. Да би видјели објашњење потребно је да показивач миша позиционирате на оваква поља. </a:t>
          </a:r>
          <a:endParaRPr lang="en-US" sz="1200"/>
        </a:p>
      </xdr:txBody>
    </xdr:sp>
    <xdr:clientData/>
  </xdr:twoCellAnchor>
  <xdr:twoCellAnchor>
    <xdr:from>
      <xdr:col>16</xdr:col>
      <xdr:colOff>19050</xdr:colOff>
      <xdr:row>0</xdr:row>
      <xdr:rowOff>66675</xdr:rowOff>
    </xdr:from>
    <xdr:to>
      <xdr:col>17</xdr:col>
      <xdr:colOff>130969</xdr:colOff>
      <xdr:row>3</xdr:row>
      <xdr:rowOff>511968</xdr:rowOff>
    </xdr:to>
    <xdr:cxnSp macro="">
      <xdr:nvCxnSpPr>
        <xdr:cNvPr id="6" name="Straight Arrow Connector 5">
          <a:extLst>
            <a:ext uri="{FF2B5EF4-FFF2-40B4-BE49-F238E27FC236}">
              <a16:creationId xmlns="" xmlns:a16="http://schemas.microsoft.com/office/drawing/2014/main" id="{00000000-0008-0000-0000-000006000000}"/>
            </a:ext>
          </a:extLst>
        </xdr:cNvPr>
        <xdr:cNvCxnSpPr/>
      </xdr:nvCxnSpPr>
      <xdr:spPr>
        <a:xfrm flipH="1" flipV="1">
          <a:off x="11715750" y="66675"/>
          <a:ext cx="721519" cy="1654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0"/>
  <sheetViews>
    <sheetView tabSelected="1" topLeftCell="A313" zoomScale="93" zoomScaleNormal="70" workbookViewId="0">
      <selection activeCell="D332" sqref="D332:G332"/>
    </sheetView>
  </sheetViews>
  <sheetFormatPr defaultColWidth="9.140625" defaultRowHeight="15" x14ac:dyDescent="0.25"/>
  <cols>
    <col min="1" max="1" width="4.7109375" customWidth="1"/>
    <col min="2" max="2" width="24.5703125" customWidth="1"/>
    <col min="3" max="3" width="11.7109375" customWidth="1"/>
    <col min="4" max="4" width="10.28515625" bestFit="1" customWidth="1"/>
    <col min="5" max="5" width="7.28515625" customWidth="1"/>
    <col min="6" max="6" width="7.5703125" customWidth="1"/>
    <col min="7" max="7" width="16.42578125" customWidth="1"/>
    <col min="8" max="8" width="15.7109375" customWidth="1"/>
    <col min="9" max="9" width="14.5703125" customWidth="1"/>
    <col min="10" max="10" width="13.28515625" customWidth="1"/>
    <col min="11" max="11" width="7.85546875" customWidth="1"/>
    <col min="12" max="16" width="8.28515625" customWidth="1"/>
  </cols>
  <sheetData>
    <row r="1" spans="1:16" ht="39.6" customHeight="1" x14ac:dyDescent="0.25">
      <c r="A1" s="88" t="s">
        <v>85</v>
      </c>
      <c r="B1" s="88"/>
      <c r="C1" s="88"/>
      <c r="D1" s="88"/>
      <c r="E1" s="88"/>
      <c r="F1" s="88"/>
      <c r="G1" s="88"/>
      <c r="H1" s="88"/>
      <c r="I1" s="88"/>
      <c r="J1" s="88"/>
      <c r="K1" s="88"/>
      <c r="L1" s="88"/>
      <c r="M1" s="88"/>
      <c r="N1" s="88"/>
      <c r="O1" s="88"/>
      <c r="P1" s="88"/>
    </row>
    <row r="2" spans="1:16" ht="18.95" customHeight="1" x14ac:dyDescent="0.3">
      <c r="A2" s="118"/>
      <c r="B2" s="119"/>
      <c r="C2" s="119"/>
      <c r="D2" s="119"/>
      <c r="E2" s="119"/>
      <c r="F2" s="119"/>
      <c r="G2" s="119"/>
      <c r="H2" s="119"/>
      <c r="I2" s="119"/>
      <c r="J2" s="119"/>
      <c r="K2" s="119"/>
      <c r="L2" s="119"/>
      <c r="M2" s="119"/>
      <c r="N2" s="119"/>
      <c r="O2" s="119"/>
      <c r="P2" s="119"/>
    </row>
    <row r="3" spans="1:16" ht="37.5" customHeight="1" x14ac:dyDescent="0.25">
      <c r="A3" s="82" t="s">
        <v>34</v>
      </c>
      <c r="B3" s="96"/>
      <c r="C3" s="96"/>
      <c r="D3" s="83"/>
      <c r="E3" s="82" t="s">
        <v>7</v>
      </c>
      <c r="F3" s="96"/>
      <c r="G3" s="96"/>
      <c r="H3" s="96"/>
      <c r="I3" s="83"/>
      <c r="J3" s="86" t="s">
        <v>35</v>
      </c>
      <c r="K3" s="86"/>
      <c r="L3" s="86"/>
      <c r="M3" s="86"/>
      <c r="N3" s="86"/>
      <c r="O3" s="86"/>
      <c r="P3" s="86"/>
    </row>
    <row r="4" spans="1:16" ht="44.25" customHeight="1" x14ac:dyDescent="0.25">
      <c r="A4" s="92" t="s">
        <v>245</v>
      </c>
      <c r="B4" s="93"/>
      <c r="C4" s="93"/>
      <c r="D4" s="94"/>
      <c r="E4" s="92" t="s">
        <v>246</v>
      </c>
      <c r="F4" s="93"/>
      <c r="G4" s="93"/>
      <c r="H4" s="93"/>
      <c r="I4" s="94"/>
      <c r="J4" s="97" t="s">
        <v>247</v>
      </c>
      <c r="K4" s="97"/>
      <c r="L4" s="97"/>
      <c r="M4" s="97"/>
      <c r="N4" s="97"/>
      <c r="O4" s="97"/>
      <c r="P4" s="97"/>
    </row>
    <row r="5" spans="1:16" ht="30" customHeight="1" x14ac:dyDescent="0.3">
      <c r="A5" s="120"/>
      <c r="B5" s="121"/>
      <c r="C5" s="121"/>
      <c r="D5" s="121"/>
      <c r="E5" s="121"/>
      <c r="F5" s="121"/>
      <c r="G5" s="121"/>
      <c r="H5" s="121"/>
      <c r="I5" s="121"/>
      <c r="J5" s="121"/>
      <c r="K5" s="121"/>
      <c r="L5" s="121"/>
      <c r="M5" s="121"/>
      <c r="N5" s="121"/>
      <c r="O5" s="121"/>
      <c r="P5" s="121"/>
    </row>
    <row r="6" spans="1:16" ht="35.25" customHeight="1" x14ac:dyDescent="0.25">
      <c r="A6" s="97" t="s">
        <v>13</v>
      </c>
      <c r="B6" s="97"/>
      <c r="C6" s="97"/>
      <c r="D6" s="97"/>
      <c r="E6" s="97"/>
      <c r="F6" s="97"/>
      <c r="G6" s="97"/>
      <c r="H6" s="97"/>
      <c r="I6" s="97"/>
      <c r="J6" s="97"/>
      <c r="K6" s="97"/>
      <c r="L6" s="97"/>
      <c r="M6" s="97"/>
      <c r="N6" s="97"/>
      <c r="O6" s="97"/>
      <c r="P6" s="97"/>
    </row>
    <row r="7" spans="1:16" ht="36" customHeight="1" x14ac:dyDescent="0.25">
      <c r="A7" s="89" t="s">
        <v>11</v>
      </c>
      <c r="B7" s="81" t="s">
        <v>0</v>
      </c>
      <c r="C7" s="81" t="s">
        <v>10</v>
      </c>
      <c r="D7" s="81" t="s">
        <v>17</v>
      </c>
      <c r="E7" s="88" t="s">
        <v>1</v>
      </c>
      <c r="F7" s="88"/>
      <c r="G7" s="86" t="s">
        <v>4</v>
      </c>
      <c r="H7" s="86"/>
      <c r="I7" s="86" t="s">
        <v>5</v>
      </c>
      <c r="J7" s="86"/>
      <c r="K7" s="87" t="s">
        <v>12</v>
      </c>
      <c r="L7" s="106" t="s">
        <v>36</v>
      </c>
      <c r="M7" s="106"/>
      <c r="N7" s="106"/>
      <c r="O7" s="107" t="s">
        <v>37</v>
      </c>
      <c r="P7" s="111" t="s">
        <v>12</v>
      </c>
    </row>
    <row r="8" spans="1:16" ht="66" customHeight="1" x14ac:dyDescent="0.25">
      <c r="A8" s="77"/>
      <c r="B8" s="76"/>
      <c r="C8" s="76"/>
      <c r="D8" s="76"/>
      <c r="E8" s="5" t="s">
        <v>2</v>
      </c>
      <c r="F8" s="5" t="s">
        <v>3</v>
      </c>
      <c r="G8" s="5" t="s">
        <v>8</v>
      </c>
      <c r="H8" s="5" t="s">
        <v>6</v>
      </c>
      <c r="I8" s="5" t="s">
        <v>8</v>
      </c>
      <c r="J8" s="5" t="s">
        <v>6</v>
      </c>
      <c r="K8" s="87"/>
      <c r="L8" s="106"/>
      <c r="M8" s="106"/>
      <c r="N8" s="106"/>
      <c r="O8" s="107"/>
      <c r="P8" s="111"/>
    </row>
    <row r="9" spans="1:16" ht="30" customHeight="1" x14ac:dyDescent="0.25">
      <c r="A9" s="7">
        <v>1</v>
      </c>
      <c r="B9" s="17" t="s">
        <v>93</v>
      </c>
      <c r="C9" s="9" t="s">
        <v>94</v>
      </c>
      <c r="D9" s="9" t="s">
        <v>28</v>
      </c>
      <c r="E9" s="10">
        <v>3</v>
      </c>
      <c r="F9" s="10">
        <v>3</v>
      </c>
      <c r="G9" s="9" t="s">
        <v>95</v>
      </c>
      <c r="H9" s="12" t="s">
        <v>96</v>
      </c>
      <c r="I9" s="9" t="s">
        <v>97</v>
      </c>
      <c r="J9" s="12" t="s">
        <v>98</v>
      </c>
      <c r="K9" s="11">
        <v>7</v>
      </c>
      <c r="L9" s="112" t="s">
        <v>2</v>
      </c>
      <c r="M9" s="112" t="s">
        <v>3</v>
      </c>
      <c r="N9" s="115" t="s">
        <v>38</v>
      </c>
      <c r="O9" s="103"/>
      <c r="P9" s="11">
        <v>7</v>
      </c>
    </row>
    <row r="10" spans="1:16" ht="30" customHeight="1" x14ac:dyDescent="0.25">
      <c r="A10" s="7">
        <v>2</v>
      </c>
      <c r="B10" s="9" t="s">
        <v>173</v>
      </c>
      <c r="C10" s="9" t="s">
        <v>94</v>
      </c>
      <c r="D10" s="9" t="s">
        <v>28</v>
      </c>
      <c r="E10" s="10">
        <v>3</v>
      </c>
      <c r="F10" s="10">
        <v>2</v>
      </c>
      <c r="G10" s="11" t="s">
        <v>100</v>
      </c>
      <c r="H10" s="12" t="s">
        <v>98</v>
      </c>
      <c r="I10" s="9" t="s">
        <v>101</v>
      </c>
      <c r="J10" s="12" t="s">
        <v>98</v>
      </c>
      <c r="K10" s="11">
        <v>6</v>
      </c>
      <c r="L10" s="113"/>
      <c r="M10" s="113"/>
      <c r="N10" s="116"/>
      <c r="O10" s="104"/>
      <c r="P10" s="11">
        <v>6</v>
      </c>
    </row>
    <row r="11" spans="1:16" ht="30" customHeight="1" x14ac:dyDescent="0.25">
      <c r="A11" s="7">
        <v>3</v>
      </c>
      <c r="B11" s="9" t="s">
        <v>102</v>
      </c>
      <c r="C11" s="9" t="s">
        <v>94</v>
      </c>
      <c r="D11" s="9" t="s">
        <v>28</v>
      </c>
      <c r="E11" s="10">
        <v>3</v>
      </c>
      <c r="F11" s="10">
        <v>2</v>
      </c>
      <c r="G11" s="13" t="s">
        <v>104</v>
      </c>
      <c r="H11" s="12" t="s">
        <v>103</v>
      </c>
      <c r="I11" s="13" t="s">
        <v>104</v>
      </c>
      <c r="J11" s="12" t="s">
        <v>103</v>
      </c>
      <c r="K11" s="11">
        <v>6</v>
      </c>
      <c r="L11" s="113"/>
      <c r="M11" s="113"/>
      <c r="N11" s="116"/>
      <c r="O11" s="104"/>
      <c r="P11" s="11">
        <v>6</v>
      </c>
    </row>
    <row r="12" spans="1:16" ht="30" customHeight="1" x14ac:dyDescent="0.25">
      <c r="A12" s="7">
        <v>4</v>
      </c>
      <c r="B12" s="9" t="s">
        <v>105</v>
      </c>
      <c r="C12" s="9" t="s">
        <v>94</v>
      </c>
      <c r="D12" s="9" t="s">
        <v>28</v>
      </c>
      <c r="E12" s="10">
        <v>2</v>
      </c>
      <c r="F12" s="10">
        <v>2</v>
      </c>
      <c r="G12" s="9" t="s">
        <v>106</v>
      </c>
      <c r="H12" s="12" t="s">
        <v>98</v>
      </c>
      <c r="I12" s="14" t="s">
        <v>107</v>
      </c>
      <c r="J12" s="14" t="s">
        <v>98</v>
      </c>
      <c r="K12" s="11">
        <v>5</v>
      </c>
      <c r="L12" s="113"/>
      <c r="M12" s="113"/>
      <c r="N12" s="116"/>
      <c r="O12" s="104"/>
      <c r="P12" s="11">
        <v>5</v>
      </c>
    </row>
    <row r="13" spans="1:16" ht="30" customHeight="1" x14ac:dyDescent="0.25">
      <c r="A13" s="7">
        <v>5</v>
      </c>
      <c r="B13" s="9" t="s">
        <v>108</v>
      </c>
      <c r="C13" s="9" t="s">
        <v>94</v>
      </c>
      <c r="D13" s="9" t="s">
        <v>174</v>
      </c>
      <c r="E13" s="10">
        <v>2</v>
      </c>
      <c r="F13" s="10">
        <v>1</v>
      </c>
      <c r="G13" s="9" t="s">
        <v>109</v>
      </c>
      <c r="H13" s="12" t="s">
        <v>103</v>
      </c>
      <c r="I13" s="14" t="s">
        <v>109</v>
      </c>
      <c r="J13" s="14" t="s">
        <v>103</v>
      </c>
      <c r="K13" s="11">
        <v>4</v>
      </c>
      <c r="L13" s="113"/>
      <c r="M13" s="113"/>
      <c r="N13" s="116"/>
      <c r="O13" s="104"/>
      <c r="P13" s="11">
        <v>4</v>
      </c>
    </row>
    <row r="14" spans="1:16" ht="30" customHeight="1" x14ac:dyDescent="0.25">
      <c r="A14" s="6">
        <v>6</v>
      </c>
      <c r="B14" s="9" t="s">
        <v>110</v>
      </c>
      <c r="C14" s="9" t="s">
        <v>94</v>
      </c>
      <c r="D14" s="9" t="s">
        <v>99</v>
      </c>
      <c r="E14" s="10">
        <v>1</v>
      </c>
      <c r="F14" s="10">
        <v>1</v>
      </c>
      <c r="G14" s="9" t="s">
        <v>111</v>
      </c>
      <c r="H14" s="12" t="s">
        <v>98</v>
      </c>
      <c r="I14" s="9" t="s">
        <v>111</v>
      </c>
      <c r="J14" s="12" t="s">
        <v>98</v>
      </c>
      <c r="K14" s="11">
        <v>2</v>
      </c>
      <c r="L14" s="113"/>
      <c r="M14" s="113"/>
      <c r="N14" s="116"/>
      <c r="O14" s="104"/>
      <c r="P14" s="11">
        <v>2</v>
      </c>
    </row>
    <row r="15" spans="1:16" ht="30" customHeight="1" x14ac:dyDescent="0.25">
      <c r="A15" s="7">
        <v>7</v>
      </c>
      <c r="B15" s="9"/>
      <c r="C15" s="9"/>
      <c r="D15" s="9"/>
      <c r="E15" s="10"/>
      <c r="F15" s="10"/>
      <c r="G15" s="9"/>
      <c r="H15" s="12"/>
      <c r="I15" s="9"/>
      <c r="J15" s="12"/>
      <c r="K15" s="11"/>
      <c r="L15" s="113"/>
      <c r="M15" s="113"/>
      <c r="N15" s="116"/>
      <c r="O15" s="104"/>
      <c r="P15" s="11"/>
    </row>
    <row r="16" spans="1:16" ht="30" customHeight="1" x14ac:dyDescent="0.25">
      <c r="A16" s="7">
        <v>8</v>
      </c>
      <c r="B16" s="9"/>
      <c r="C16" s="9"/>
      <c r="D16" s="9"/>
      <c r="E16" s="10"/>
      <c r="F16" s="10"/>
      <c r="G16" s="9"/>
      <c r="H16" s="12"/>
      <c r="I16" s="9"/>
      <c r="J16" s="12"/>
      <c r="K16" s="11"/>
      <c r="L16" s="114"/>
      <c r="M16" s="114"/>
      <c r="N16" s="117"/>
      <c r="O16" s="105"/>
      <c r="P16" s="11"/>
    </row>
    <row r="17" spans="1:16" ht="27.75" customHeight="1" x14ac:dyDescent="0.25">
      <c r="A17" s="90" t="s">
        <v>9</v>
      </c>
      <c r="B17" s="91"/>
      <c r="C17" s="15"/>
      <c r="D17" s="15"/>
      <c r="E17" s="16">
        <f>SUM(E9:E16)</f>
        <v>14</v>
      </c>
      <c r="F17" s="16">
        <f>SUM(F9:F16)</f>
        <v>11</v>
      </c>
      <c r="G17" s="16"/>
      <c r="H17" s="16"/>
      <c r="I17" s="16"/>
      <c r="J17" s="16"/>
      <c r="K17" s="3">
        <f>SUM(K9:K16)</f>
        <v>30</v>
      </c>
      <c r="L17" s="16">
        <v>6</v>
      </c>
      <c r="M17" s="16">
        <v>1</v>
      </c>
      <c r="N17" s="16">
        <f>SUM(L17:M17)</f>
        <v>7</v>
      </c>
      <c r="O17" s="16">
        <v>7</v>
      </c>
      <c r="P17" s="3">
        <f>SUM(P9:P16)</f>
        <v>30</v>
      </c>
    </row>
    <row r="18" spans="1:16" ht="27.75" customHeight="1" x14ac:dyDescent="0.3">
      <c r="A18" s="101"/>
      <c r="B18" s="68"/>
      <c r="C18" s="68"/>
      <c r="D18" s="68"/>
      <c r="E18" s="68"/>
      <c r="F18" s="68"/>
      <c r="G18" s="68"/>
      <c r="H18" s="68"/>
      <c r="I18" s="68"/>
      <c r="J18" s="68"/>
      <c r="K18" s="68"/>
      <c r="L18" s="68"/>
      <c r="M18" s="68"/>
      <c r="N18" s="68"/>
      <c r="O18" s="68"/>
      <c r="P18" s="68"/>
    </row>
    <row r="19" spans="1:16" ht="33.75" customHeight="1" x14ac:dyDescent="0.25">
      <c r="A19" s="97" t="s">
        <v>16</v>
      </c>
      <c r="B19" s="97"/>
      <c r="C19" s="97"/>
      <c r="D19" s="97"/>
      <c r="E19" s="97"/>
      <c r="F19" s="97"/>
      <c r="G19" s="97"/>
      <c r="H19" s="97"/>
      <c r="I19" s="97"/>
      <c r="J19" s="97"/>
      <c r="K19" s="97"/>
      <c r="L19" s="97"/>
      <c r="M19" s="97"/>
      <c r="N19" s="97"/>
      <c r="O19" s="97"/>
      <c r="P19" s="97"/>
    </row>
    <row r="20" spans="1:16" ht="32.25" customHeight="1" x14ac:dyDescent="0.25">
      <c r="A20" s="77" t="s">
        <v>11</v>
      </c>
      <c r="B20" s="75" t="s">
        <v>0</v>
      </c>
      <c r="C20" s="75" t="s">
        <v>10</v>
      </c>
      <c r="D20" s="81" t="s">
        <v>17</v>
      </c>
      <c r="E20" s="77" t="s">
        <v>1</v>
      </c>
      <c r="F20" s="77"/>
      <c r="G20" s="76" t="s">
        <v>4</v>
      </c>
      <c r="H20" s="76"/>
      <c r="I20" s="76" t="s">
        <v>5</v>
      </c>
      <c r="J20" s="76"/>
      <c r="K20" s="87" t="s">
        <v>12</v>
      </c>
      <c r="L20" s="106" t="s">
        <v>36</v>
      </c>
      <c r="M20" s="106"/>
      <c r="N20" s="106"/>
      <c r="O20" s="107" t="s">
        <v>37</v>
      </c>
      <c r="P20" s="111" t="s">
        <v>12</v>
      </c>
    </row>
    <row r="21" spans="1:16" ht="55.5" customHeight="1" x14ac:dyDescent="0.25">
      <c r="A21" s="88"/>
      <c r="B21" s="76"/>
      <c r="C21" s="76"/>
      <c r="D21" s="76"/>
      <c r="E21" s="5" t="s">
        <v>2</v>
      </c>
      <c r="F21" s="5" t="s">
        <v>3</v>
      </c>
      <c r="G21" s="5" t="s">
        <v>8</v>
      </c>
      <c r="H21" s="5" t="s">
        <v>6</v>
      </c>
      <c r="I21" s="5" t="s">
        <v>8</v>
      </c>
      <c r="J21" s="5" t="s">
        <v>6</v>
      </c>
      <c r="K21" s="87"/>
      <c r="L21" s="106"/>
      <c r="M21" s="106"/>
      <c r="N21" s="106"/>
      <c r="O21" s="107"/>
      <c r="P21" s="111"/>
    </row>
    <row r="22" spans="1:16" ht="30" customHeight="1" x14ac:dyDescent="0.25">
      <c r="A22" s="7">
        <v>1</v>
      </c>
      <c r="B22" t="s">
        <v>112</v>
      </c>
      <c r="C22" s="9" t="s">
        <v>94</v>
      </c>
      <c r="D22" s="9" t="s">
        <v>28</v>
      </c>
      <c r="E22" s="10">
        <v>3</v>
      </c>
      <c r="F22" s="10">
        <v>3</v>
      </c>
      <c r="G22" s="9" t="s">
        <v>95</v>
      </c>
      <c r="H22" s="12" t="s">
        <v>96</v>
      </c>
      <c r="I22" s="9" t="s">
        <v>97</v>
      </c>
      <c r="J22" s="12" t="s">
        <v>98</v>
      </c>
      <c r="K22" s="11">
        <v>7</v>
      </c>
      <c r="L22" s="112" t="s">
        <v>2</v>
      </c>
      <c r="M22" s="112" t="s">
        <v>3</v>
      </c>
      <c r="N22" s="115" t="s">
        <v>38</v>
      </c>
      <c r="O22" s="103"/>
      <c r="P22" s="11">
        <v>7</v>
      </c>
    </row>
    <row r="23" spans="1:16" ht="30" customHeight="1" x14ac:dyDescent="0.25">
      <c r="A23" s="7">
        <v>2</v>
      </c>
      <c r="B23" s="18" t="s">
        <v>113</v>
      </c>
      <c r="C23" s="9" t="s">
        <v>94</v>
      </c>
      <c r="D23" s="9" t="s">
        <v>28</v>
      </c>
      <c r="E23" s="10">
        <v>3</v>
      </c>
      <c r="F23" s="10">
        <v>2</v>
      </c>
      <c r="G23" s="11" t="s">
        <v>100</v>
      </c>
      <c r="H23" s="12" t="s">
        <v>98</v>
      </c>
      <c r="I23" s="9" t="s">
        <v>101</v>
      </c>
      <c r="J23" s="12" t="s">
        <v>98</v>
      </c>
      <c r="K23" s="11">
        <v>6</v>
      </c>
      <c r="L23" s="113"/>
      <c r="M23" s="113"/>
      <c r="N23" s="116"/>
      <c r="O23" s="104"/>
      <c r="P23" s="11">
        <v>6</v>
      </c>
    </row>
    <row r="24" spans="1:16" ht="30" customHeight="1" x14ac:dyDescent="0.25">
      <c r="A24" s="19">
        <v>3</v>
      </c>
      <c r="B24" s="18" t="s">
        <v>114</v>
      </c>
      <c r="C24" s="9" t="s">
        <v>94</v>
      </c>
      <c r="D24" s="9" t="s">
        <v>28</v>
      </c>
      <c r="E24" s="10">
        <v>3</v>
      </c>
      <c r="F24" s="10">
        <v>2</v>
      </c>
      <c r="G24" s="13" t="s">
        <v>104</v>
      </c>
      <c r="H24" s="12" t="s">
        <v>103</v>
      </c>
      <c r="I24" s="13" t="s">
        <v>104</v>
      </c>
      <c r="J24" s="12" t="s">
        <v>103</v>
      </c>
      <c r="K24" s="11">
        <v>6</v>
      </c>
      <c r="L24" s="113"/>
      <c r="M24" s="113"/>
      <c r="N24" s="116"/>
      <c r="O24" s="104"/>
      <c r="P24" s="11">
        <v>6</v>
      </c>
    </row>
    <row r="25" spans="1:16" ht="30" customHeight="1" x14ac:dyDescent="0.25">
      <c r="A25" s="7">
        <v>4</v>
      </c>
      <c r="B25" s="27" t="s">
        <v>115</v>
      </c>
      <c r="C25" s="9" t="s">
        <v>94</v>
      </c>
      <c r="D25" s="9" t="s">
        <v>28</v>
      </c>
      <c r="E25" s="10">
        <v>2</v>
      </c>
      <c r="F25" s="10">
        <v>2</v>
      </c>
      <c r="G25" s="9" t="s">
        <v>116</v>
      </c>
      <c r="H25" s="12" t="s">
        <v>98</v>
      </c>
      <c r="I25" s="14" t="s">
        <v>117</v>
      </c>
      <c r="J25" s="14" t="s">
        <v>98</v>
      </c>
      <c r="K25" s="11">
        <v>5</v>
      </c>
      <c r="L25" s="113"/>
      <c r="M25" s="113"/>
      <c r="N25" s="116"/>
      <c r="O25" s="104"/>
      <c r="P25" s="11">
        <v>5</v>
      </c>
    </row>
    <row r="26" spans="1:16" ht="30" customHeight="1" x14ac:dyDescent="0.25">
      <c r="A26" s="7">
        <v>5</v>
      </c>
      <c r="B26" s="27" t="s">
        <v>118</v>
      </c>
      <c r="C26" s="9" t="s">
        <v>94</v>
      </c>
      <c r="D26" s="9" t="s">
        <v>174</v>
      </c>
      <c r="E26" s="10">
        <v>2</v>
      </c>
      <c r="F26" s="10">
        <v>1</v>
      </c>
      <c r="G26" s="9" t="s">
        <v>109</v>
      </c>
      <c r="H26" s="12" t="s">
        <v>103</v>
      </c>
      <c r="I26" s="14" t="s">
        <v>109</v>
      </c>
      <c r="J26" s="14" t="s">
        <v>103</v>
      </c>
      <c r="K26" s="11">
        <v>4</v>
      </c>
      <c r="L26" s="113"/>
      <c r="M26" s="113"/>
      <c r="N26" s="116"/>
      <c r="O26" s="104"/>
      <c r="P26" s="11">
        <v>4</v>
      </c>
    </row>
    <row r="27" spans="1:16" ht="30" customHeight="1" x14ac:dyDescent="0.25">
      <c r="A27" s="7">
        <v>6</v>
      </c>
      <c r="B27" s="27" t="s">
        <v>119</v>
      </c>
      <c r="C27" s="9" t="s">
        <v>94</v>
      </c>
      <c r="D27" s="9" t="s">
        <v>99</v>
      </c>
      <c r="E27" s="10">
        <v>1</v>
      </c>
      <c r="F27" s="10">
        <v>1</v>
      </c>
      <c r="G27" s="9" t="s">
        <v>111</v>
      </c>
      <c r="H27" s="12" t="s">
        <v>98</v>
      </c>
      <c r="I27" s="9" t="s">
        <v>111</v>
      </c>
      <c r="J27" s="12" t="s">
        <v>98</v>
      </c>
      <c r="K27" s="11">
        <v>2</v>
      </c>
      <c r="L27" s="113"/>
      <c r="M27" s="113"/>
      <c r="N27" s="116"/>
      <c r="O27" s="104"/>
      <c r="P27" s="11">
        <v>2</v>
      </c>
    </row>
    <row r="28" spans="1:16" ht="30" customHeight="1" x14ac:dyDescent="0.25">
      <c r="A28" s="7">
        <v>7</v>
      </c>
      <c r="B28" s="9"/>
      <c r="C28" s="9"/>
      <c r="D28" s="9"/>
      <c r="E28" s="10"/>
      <c r="F28" s="10"/>
      <c r="G28" s="11"/>
      <c r="H28" s="12"/>
      <c r="I28" s="14"/>
      <c r="J28" s="14"/>
      <c r="K28" s="9"/>
      <c r="L28" s="113"/>
      <c r="M28" s="113"/>
      <c r="N28" s="116"/>
      <c r="O28" s="104"/>
      <c r="P28" s="11"/>
    </row>
    <row r="29" spans="1:16" ht="30" customHeight="1" x14ac:dyDescent="0.25">
      <c r="A29" s="7">
        <v>8</v>
      </c>
      <c r="B29" s="9"/>
      <c r="C29" s="9"/>
      <c r="D29" s="9"/>
      <c r="E29" s="10"/>
      <c r="F29" s="10"/>
      <c r="G29" s="11"/>
      <c r="H29" s="12"/>
      <c r="I29" s="14"/>
      <c r="J29" s="14"/>
      <c r="K29" s="9"/>
      <c r="L29" s="114"/>
      <c r="M29" s="114"/>
      <c r="N29" s="117"/>
      <c r="O29" s="105"/>
      <c r="P29" s="11"/>
    </row>
    <row r="30" spans="1:16" ht="33" customHeight="1" x14ac:dyDescent="0.25">
      <c r="A30" s="86" t="s">
        <v>9</v>
      </c>
      <c r="B30" s="86"/>
      <c r="C30" s="5"/>
      <c r="D30" s="5"/>
      <c r="E30" s="3">
        <v>14</v>
      </c>
      <c r="F30" s="3">
        <v>11</v>
      </c>
      <c r="G30" s="3"/>
      <c r="H30" s="3"/>
      <c r="I30" s="3"/>
      <c r="J30" s="3"/>
      <c r="K30" s="3">
        <f>SUM(K22:K29)</f>
        <v>30</v>
      </c>
      <c r="L30" s="16">
        <v>6</v>
      </c>
      <c r="M30" s="16">
        <v>1</v>
      </c>
      <c r="N30" s="16">
        <f>SUM(L30:M30)</f>
        <v>7</v>
      </c>
      <c r="O30" s="16">
        <v>7</v>
      </c>
      <c r="P30" s="3">
        <f>SUM(P22:P29)</f>
        <v>30</v>
      </c>
    </row>
    <row r="31" spans="1:16" ht="27.75" customHeight="1" x14ac:dyDescent="0.25">
      <c r="A31" s="44"/>
      <c r="B31" s="44"/>
      <c r="C31" s="44"/>
      <c r="D31" s="44"/>
      <c r="E31" s="44"/>
      <c r="F31" s="44"/>
      <c r="G31" s="44"/>
      <c r="H31" s="44"/>
      <c r="I31" s="44"/>
      <c r="J31" s="44"/>
      <c r="K31" s="44"/>
      <c r="L31" s="44"/>
      <c r="M31" s="44"/>
      <c r="N31" s="44"/>
      <c r="O31" s="44"/>
      <c r="P31" s="44"/>
    </row>
    <row r="32" spans="1:16" ht="33.75" customHeight="1" x14ac:dyDescent="0.25">
      <c r="A32" s="97" t="s">
        <v>14</v>
      </c>
      <c r="B32" s="97"/>
      <c r="C32" s="97"/>
      <c r="D32" s="97"/>
      <c r="E32" s="97"/>
      <c r="F32" s="97"/>
      <c r="G32" s="97"/>
      <c r="H32" s="97"/>
      <c r="I32" s="97"/>
      <c r="J32" s="97"/>
      <c r="K32" s="97"/>
      <c r="L32" s="97"/>
      <c r="M32" s="97"/>
      <c r="N32" s="97"/>
      <c r="O32" s="97"/>
      <c r="P32" s="97"/>
    </row>
    <row r="33" spans="1:18" ht="32.25" customHeight="1" x14ac:dyDescent="0.25">
      <c r="A33" s="77" t="s">
        <v>11</v>
      </c>
      <c r="B33" s="75" t="s">
        <v>0</v>
      </c>
      <c r="C33" s="75" t="s">
        <v>10</v>
      </c>
      <c r="D33" s="81" t="s">
        <v>17</v>
      </c>
      <c r="E33" s="77" t="s">
        <v>1</v>
      </c>
      <c r="F33" s="77"/>
      <c r="G33" s="76" t="s">
        <v>4</v>
      </c>
      <c r="H33" s="76"/>
      <c r="I33" s="76" t="s">
        <v>5</v>
      </c>
      <c r="J33" s="76"/>
      <c r="K33" s="87" t="s">
        <v>12</v>
      </c>
      <c r="L33" s="106" t="s">
        <v>36</v>
      </c>
      <c r="M33" s="106"/>
      <c r="N33" s="106"/>
      <c r="O33" s="107" t="s">
        <v>37</v>
      </c>
      <c r="P33" s="111" t="s">
        <v>12</v>
      </c>
    </row>
    <row r="34" spans="1:18" ht="63" customHeight="1" x14ac:dyDescent="0.25">
      <c r="A34" s="88"/>
      <c r="B34" s="76"/>
      <c r="C34" s="76"/>
      <c r="D34" s="76"/>
      <c r="E34" s="5" t="s">
        <v>2</v>
      </c>
      <c r="F34" s="5" t="s">
        <v>3</v>
      </c>
      <c r="G34" s="5" t="s">
        <v>8</v>
      </c>
      <c r="H34" s="5" t="s">
        <v>6</v>
      </c>
      <c r="I34" s="5" t="s">
        <v>8</v>
      </c>
      <c r="J34" s="5" t="s">
        <v>6</v>
      </c>
      <c r="K34" s="87"/>
      <c r="L34" s="106"/>
      <c r="M34" s="106"/>
      <c r="N34" s="106"/>
      <c r="O34" s="107"/>
      <c r="P34" s="111"/>
    </row>
    <row r="35" spans="1:18" ht="30" customHeight="1" x14ac:dyDescent="0.25">
      <c r="A35" s="7">
        <v>1</v>
      </c>
      <c r="B35" s="17" t="s">
        <v>120</v>
      </c>
      <c r="C35" s="9" t="s">
        <v>94</v>
      </c>
      <c r="D35" s="9" t="s">
        <v>28</v>
      </c>
      <c r="E35" s="10">
        <v>2</v>
      </c>
      <c r="F35" s="10">
        <v>3</v>
      </c>
      <c r="G35" s="9" t="s">
        <v>121</v>
      </c>
      <c r="H35" s="12" t="s">
        <v>96</v>
      </c>
      <c r="I35" s="9" t="s">
        <v>97</v>
      </c>
      <c r="J35" s="12" t="s">
        <v>98</v>
      </c>
      <c r="K35" s="9">
        <v>6</v>
      </c>
      <c r="L35" s="112" t="s">
        <v>2</v>
      </c>
      <c r="M35" s="112" t="s">
        <v>3</v>
      </c>
      <c r="N35" s="115" t="s">
        <v>38</v>
      </c>
      <c r="O35" s="103"/>
      <c r="P35" s="9">
        <v>6</v>
      </c>
    </row>
    <row r="36" spans="1:18" ht="30" customHeight="1" x14ac:dyDescent="0.25">
      <c r="A36" s="7">
        <v>2</v>
      </c>
      <c r="B36" s="20" t="s">
        <v>122</v>
      </c>
      <c r="C36" s="9" t="s">
        <v>94</v>
      </c>
      <c r="D36" s="9" t="s">
        <v>175</v>
      </c>
      <c r="E36" s="10">
        <v>3</v>
      </c>
      <c r="F36" s="10">
        <v>3</v>
      </c>
      <c r="G36" s="13" t="s">
        <v>123</v>
      </c>
      <c r="H36" s="12" t="s">
        <v>98</v>
      </c>
      <c r="I36" s="13" t="s">
        <v>124</v>
      </c>
      <c r="J36" s="7" t="s">
        <v>98</v>
      </c>
      <c r="K36" s="9">
        <v>7</v>
      </c>
      <c r="L36" s="113"/>
      <c r="M36" s="113"/>
      <c r="N36" s="116"/>
      <c r="O36" s="104"/>
      <c r="P36" s="9">
        <v>7</v>
      </c>
    </row>
    <row r="37" spans="1:18" ht="30" customHeight="1" x14ac:dyDescent="0.25">
      <c r="A37" s="7">
        <v>3</v>
      </c>
      <c r="B37" s="20" t="s">
        <v>125</v>
      </c>
      <c r="C37" s="9" t="s">
        <v>94</v>
      </c>
      <c r="D37" s="9" t="s">
        <v>175</v>
      </c>
      <c r="E37" s="10">
        <v>3</v>
      </c>
      <c r="F37" s="10">
        <v>2</v>
      </c>
      <c r="G37" s="13" t="s">
        <v>123</v>
      </c>
      <c r="H37" s="12" t="s">
        <v>98</v>
      </c>
      <c r="I37" s="13" t="s">
        <v>124</v>
      </c>
      <c r="J37" s="7" t="s">
        <v>98</v>
      </c>
      <c r="K37" s="9">
        <v>6</v>
      </c>
      <c r="L37" s="113"/>
      <c r="M37" s="113"/>
      <c r="N37" s="116"/>
      <c r="O37" s="104"/>
      <c r="P37" s="9">
        <v>6</v>
      </c>
    </row>
    <row r="38" spans="1:18" ht="30" customHeight="1" x14ac:dyDescent="0.25">
      <c r="A38" s="7">
        <v>4</v>
      </c>
      <c r="B38" s="9" t="s">
        <v>126</v>
      </c>
      <c r="C38" s="9" t="s">
        <v>94</v>
      </c>
      <c r="D38" s="9" t="s">
        <v>175</v>
      </c>
      <c r="E38" s="10">
        <v>2</v>
      </c>
      <c r="F38" s="10">
        <v>1</v>
      </c>
      <c r="G38" s="11" t="s">
        <v>210</v>
      </c>
      <c r="H38" s="12" t="s">
        <v>98</v>
      </c>
      <c r="I38" s="11" t="s">
        <v>127</v>
      </c>
      <c r="J38" s="12" t="s">
        <v>98</v>
      </c>
      <c r="K38" s="9">
        <v>4</v>
      </c>
      <c r="L38" s="113"/>
      <c r="M38" s="113"/>
      <c r="N38" s="116"/>
      <c r="O38" s="104"/>
      <c r="P38" s="9">
        <v>4</v>
      </c>
    </row>
    <row r="39" spans="1:18" ht="30" customHeight="1" x14ac:dyDescent="0.25">
      <c r="A39" s="7">
        <v>5</v>
      </c>
      <c r="B39" s="9" t="s">
        <v>129</v>
      </c>
      <c r="C39" s="9" t="s">
        <v>94</v>
      </c>
      <c r="D39" s="9" t="s">
        <v>174</v>
      </c>
      <c r="E39" s="10">
        <v>2</v>
      </c>
      <c r="F39" s="10">
        <v>2</v>
      </c>
      <c r="G39" s="11" t="s">
        <v>128</v>
      </c>
      <c r="H39" s="8" t="s">
        <v>98</v>
      </c>
      <c r="I39" s="11" t="s">
        <v>101</v>
      </c>
      <c r="J39" s="14" t="s">
        <v>98</v>
      </c>
      <c r="K39" s="9">
        <v>5</v>
      </c>
      <c r="L39" s="113"/>
      <c r="M39" s="113"/>
      <c r="N39" s="116"/>
      <c r="O39" s="104"/>
      <c r="P39" s="9">
        <v>5</v>
      </c>
    </row>
    <row r="40" spans="1:18" ht="30" customHeight="1" x14ac:dyDescent="0.25">
      <c r="A40" s="7">
        <v>6</v>
      </c>
      <c r="B40" s="9" t="s">
        <v>130</v>
      </c>
      <c r="C40" s="9" t="s">
        <v>94</v>
      </c>
      <c r="D40" s="9" t="s">
        <v>99</v>
      </c>
      <c r="E40" s="10">
        <v>1</v>
      </c>
      <c r="F40" s="10">
        <v>1</v>
      </c>
      <c r="G40" s="9" t="s">
        <v>111</v>
      </c>
      <c r="H40" s="12" t="s">
        <v>98</v>
      </c>
      <c r="I40" s="9" t="s">
        <v>111</v>
      </c>
      <c r="J40" s="12" t="s">
        <v>98</v>
      </c>
      <c r="K40" s="11">
        <v>2</v>
      </c>
      <c r="L40" s="113"/>
      <c r="M40" s="113"/>
      <c r="N40" s="116"/>
      <c r="O40" s="104"/>
      <c r="P40" s="11">
        <v>2</v>
      </c>
    </row>
    <row r="41" spans="1:18" ht="30" customHeight="1" x14ac:dyDescent="0.25">
      <c r="A41" s="7">
        <v>7</v>
      </c>
      <c r="B41" s="9"/>
      <c r="C41" s="9"/>
      <c r="D41" s="9"/>
      <c r="E41" s="10"/>
      <c r="F41" s="10"/>
      <c r="G41" s="11"/>
      <c r="H41" s="7"/>
      <c r="I41" s="11"/>
      <c r="J41" s="14"/>
      <c r="K41" s="9"/>
      <c r="L41" s="113"/>
      <c r="M41" s="113"/>
      <c r="N41" s="116"/>
      <c r="O41" s="104"/>
      <c r="P41" s="11"/>
    </row>
    <row r="42" spans="1:18" ht="30" customHeight="1" x14ac:dyDescent="0.25">
      <c r="A42" s="7">
        <v>8</v>
      </c>
      <c r="B42" s="9"/>
      <c r="C42" s="9"/>
      <c r="D42" s="9"/>
      <c r="E42" s="10"/>
      <c r="F42" s="10"/>
      <c r="G42" s="11"/>
      <c r="H42" s="7"/>
      <c r="I42" s="11"/>
      <c r="J42" s="14"/>
      <c r="K42" s="9"/>
      <c r="L42" s="114"/>
      <c r="M42" s="114"/>
      <c r="N42" s="117"/>
      <c r="O42" s="105"/>
      <c r="P42" s="11"/>
    </row>
    <row r="43" spans="1:18" ht="33" customHeight="1" x14ac:dyDescent="0.25">
      <c r="A43" s="86" t="s">
        <v>9</v>
      </c>
      <c r="B43" s="86"/>
      <c r="C43" s="5"/>
      <c r="D43" s="5"/>
      <c r="E43" s="3">
        <f>SUM(E35:E42)</f>
        <v>13</v>
      </c>
      <c r="F43" s="3">
        <f>SUM(F35:F42)</f>
        <v>12</v>
      </c>
      <c r="G43" s="32"/>
      <c r="H43" s="32"/>
      <c r="I43" s="32"/>
      <c r="J43" s="32"/>
      <c r="K43" s="3">
        <f>SUM(K35:K42)</f>
        <v>30</v>
      </c>
      <c r="L43" s="16">
        <v>11</v>
      </c>
      <c r="M43" s="16">
        <v>2</v>
      </c>
      <c r="N43" s="16">
        <f>SUM(L43:M43)</f>
        <v>13</v>
      </c>
      <c r="O43" s="16">
        <v>10</v>
      </c>
      <c r="P43" s="3">
        <f>SUM(P35:P42)</f>
        <v>30</v>
      </c>
    </row>
    <row r="44" spans="1:18" ht="33" customHeight="1" x14ac:dyDescent="0.25">
      <c r="A44" s="68"/>
      <c r="B44" s="68"/>
      <c r="C44" s="68"/>
      <c r="D44" s="68"/>
      <c r="E44" s="68"/>
      <c r="F44" s="68"/>
      <c r="G44" s="68"/>
      <c r="H44" s="68"/>
      <c r="I44" s="68"/>
      <c r="J44" s="68"/>
      <c r="K44" s="68"/>
      <c r="L44" s="68"/>
      <c r="M44" s="68"/>
      <c r="N44" s="68"/>
      <c r="O44" s="68"/>
      <c r="P44" s="68"/>
    </row>
    <row r="45" spans="1:18" s="4" customFormat="1" ht="33.75" customHeight="1" x14ac:dyDescent="0.25">
      <c r="A45" s="92" t="s">
        <v>15</v>
      </c>
      <c r="B45" s="93"/>
      <c r="C45" s="93"/>
      <c r="D45" s="93"/>
      <c r="E45" s="93"/>
      <c r="F45" s="93"/>
      <c r="G45" s="93"/>
      <c r="H45" s="93"/>
      <c r="I45" s="93"/>
      <c r="J45" s="93"/>
      <c r="K45" s="93"/>
      <c r="L45" s="93"/>
      <c r="M45" s="93"/>
      <c r="N45" s="93"/>
      <c r="O45" s="93"/>
      <c r="P45" s="94"/>
      <c r="Q45"/>
      <c r="R45"/>
    </row>
    <row r="46" spans="1:18" ht="32.25" customHeight="1" x14ac:dyDescent="0.25">
      <c r="A46" s="77" t="s">
        <v>11</v>
      </c>
      <c r="B46" s="75" t="s">
        <v>0</v>
      </c>
      <c r="C46" s="75" t="s">
        <v>10</v>
      </c>
      <c r="D46" s="81" t="s">
        <v>17</v>
      </c>
      <c r="E46" s="77" t="s">
        <v>1</v>
      </c>
      <c r="F46" s="77"/>
      <c r="G46" s="76" t="s">
        <v>4</v>
      </c>
      <c r="H46" s="76"/>
      <c r="I46" s="76" t="s">
        <v>5</v>
      </c>
      <c r="J46" s="76"/>
      <c r="K46" s="87" t="s">
        <v>12</v>
      </c>
      <c r="L46" s="106" t="s">
        <v>36</v>
      </c>
      <c r="M46" s="106"/>
      <c r="N46" s="106"/>
      <c r="O46" s="107" t="s">
        <v>37</v>
      </c>
      <c r="P46" s="111" t="s">
        <v>12</v>
      </c>
    </row>
    <row r="47" spans="1:18" ht="63" customHeight="1" x14ac:dyDescent="0.25">
      <c r="A47" s="88"/>
      <c r="B47" s="76"/>
      <c r="C47" s="76"/>
      <c r="D47" s="76"/>
      <c r="E47" s="5" t="s">
        <v>2</v>
      </c>
      <c r="F47" s="5" t="s">
        <v>3</v>
      </c>
      <c r="G47" s="5" t="s">
        <v>8</v>
      </c>
      <c r="H47" s="5" t="s">
        <v>6</v>
      </c>
      <c r="I47" s="5" t="s">
        <v>8</v>
      </c>
      <c r="J47" s="5" t="s">
        <v>6</v>
      </c>
      <c r="K47" s="87"/>
      <c r="L47" s="106"/>
      <c r="M47" s="106"/>
      <c r="N47" s="106"/>
      <c r="O47" s="107"/>
      <c r="P47" s="111"/>
      <c r="Q47" s="4"/>
      <c r="R47" s="4"/>
    </row>
    <row r="48" spans="1:18" ht="30" customHeight="1" x14ac:dyDescent="0.25">
      <c r="A48" s="7">
        <v>1</v>
      </c>
      <c r="B48" s="17" t="s">
        <v>131</v>
      </c>
      <c r="C48" s="9" t="s">
        <v>94</v>
      </c>
      <c r="D48" s="9" t="s">
        <v>28</v>
      </c>
      <c r="E48" s="10">
        <v>4</v>
      </c>
      <c r="F48" s="10">
        <v>2</v>
      </c>
      <c r="G48" s="9" t="s">
        <v>132</v>
      </c>
      <c r="H48" s="12" t="s">
        <v>98</v>
      </c>
      <c r="I48" s="9" t="s">
        <v>107</v>
      </c>
      <c r="J48" s="12" t="s">
        <v>98</v>
      </c>
      <c r="K48" s="9">
        <v>7</v>
      </c>
      <c r="L48" s="80" t="s">
        <v>2</v>
      </c>
      <c r="M48" s="80" t="s">
        <v>3</v>
      </c>
      <c r="N48" s="122" t="s">
        <v>38</v>
      </c>
      <c r="O48" s="102"/>
      <c r="P48" s="9">
        <v>7</v>
      </c>
    </row>
    <row r="49" spans="1:18" ht="30" customHeight="1" x14ac:dyDescent="0.25">
      <c r="A49" s="7">
        <v>2</v>
      </c>
      <c r="B49" s="20" t="s">
        <v>133</v>
      </c>
      <c r="C49" s="9" t="s">
        <v>94</v>
      </c>
      <c r="D49" s="9" t="s">
        <v>175</v>
      </c>
      <c r="E49" s="10">
        <v>3</v>
      </c>
      <c r="F49" s="10">
        <v>3</v>
      </c>
      <c r="G49" s="13" t="s">
        <v>134</v>
      </c>
      <c r="H49" s="12" t="s">
        <v>98</v>
      </c>
      <c r="I49" s="13" t="s">
        <v>135</v>
      </c>
      <c r="J49" s="7" t="s">
        <v>98</v>
      </c>
      <c r="K49" s="9">
        <v>7</v>
      </c>
      <c r="L49" s="80"/>
      <c r="M49" s="80"/>
      <c r="N49" s="122"/>
      <c r="O49" s="102"/>
      <c r="P49" s="9">
        <v>7</v>
      </c>
    </row>
    <row r="50" spans="1:18" ht="30" customHeight="1" x14ac:dyDescent="0.25">
      <c r="A50" s="7">
        <v>3</v>
      </c>
      <c r="B50" s="20" t="s">
        <v>172</v>
      </c>
      <c r="C50" s="9" t="s">
        <v>94</v>
      </c>
      <c r="D50" s="9" t="s">
        <v>175</v>
      </c>
      <c r="E50" s="10">
        <v>2</v>
      </c>
      <c r="F50" s="10">
        <v>2</v>
      </c>
      <c r="G50" s="9" t="s">
        <v>121</v>
      </c>
      <c r="H50" s="12" t="s">
        <v>96</v>
      </c>
      <c r="I50" s="13" t="s">
        <v>117</v>
      </c>
      <c r="J50" s="7" t="s">
        <v>98</v>
      </c>
      <c r="K50" s="9">
        <v>5</v>
      </c>
      <c r="L50" s="80"/>
      <c r="M50" s="80"/>
      <c r="N50" s="122"/>
      <c r="O50" s="102"/>
      <c r="P50" s="9">
        <v>5</v>
      </c>
    </row>
    <row r="51" spans="1:18" ht="30" customHeight="1" x14ac:dyDescent="0.25">
      <c r="A51" s="7">
        <v>4</v>
      </c>
      <c r="B51" s="9" t="s">
        <v>136</v>
      </c>
      <c r="C51" s="9" t="s">
        <v>94</v>
      </c>
      <c r="D51" s="9" t="s">
        <v>175</v>
      </c>
      <c r="E51" s="10">
        <v>2</v>
      </c>
      <c r="F51" s="10">
        <v>2</v>
      </c>
      <c r="G51" s="11" t="s">
        <v>106</v>
      </c>
      <c r="H51" s="12" t="s">
        <v>98</v>
      </c>
      <c r="I51" s="11" t="s">
        <v>137</v>
      </c>
      <c r="J51" s="12" t="s">
        <v>98</v>
      </c>
      <c r="K51" s="9">
        <v>5</v>
      </c>
      <c r="L51" s="80"/>
      <c r="M51" s="80"/>
      <c r="N51" s="122"/>
      <c r="O51" s="102"/>
      <c r="P51" s="9">
        <v>5</v>
      </c>
    </row>
    <row r="52" spans="1:18" ht="30" customHeight="1" x14ac:dyDescent="0.25">
      <c r="A52" s="7">
        <v>5</v>
      </c>
      <c r="B52" s="9" t="s">
        <v>138</v>
      </c>
      <c r="C52" s="9" t="s">
        <v>94</v>
      </c>
      <c r="D52" s="9" t="s">
        <v>175</v>
      </c>
      <c r="E52" s="10">
        <v>2</v>
      </c>
      <c r="F52" s="10">
        <v>1</v>
      </c>
      <c r="G52" s="13" t="s">
        <v>134</v>
      </c>
      <c r="H52" s="12" t="s">
        <v>98</v>
      </c>
      <c r="I52" s="13" t="s">
        <v>135</v>
      </c>
      <c r="J52" s="7" t="s">
        <v>98</v>
      </c>
      <c r="K52" s="9">
        <v>4</v>
      </c>
      <c r="L52" s="80"/>
      <c r="M52" s="80"/>
      <c r="N52" s="122"/>
      <c r="O52" s="102"/>
      <c r="P52" s="9">
        <v>4</v>
      </c>
    </row>
    <row r="53" spans="1:18" ht="30" customHeight="1" x14ac:dyDescent="0.25">
      <c r="A53" s="7">
        <v>6</v>
      </c>
      <c r="B53" s="9" t="s">
        <v>139</v>
      </c>
      <c r="C53" s="9" t="s">
        <v>94</v>
      </c>
      <c r="D53" s="9" t="s">
        <v>99</v>
      </c>
      <c r="E53" s="10">
        <v>1</v>
      </c>
      <c r="F53" s="10">
        <v>1</v>
      </c>
      <c r="G53" s="9" t="s">
        <v>111</v>
      </c>
      <c r="H53" s="12" t="s">
        <v>98</v>
      </c>
      <c r="I53" s="9" t="s">
        <v>111</v>
      </c>
      <c r="J53" s="12" t="s">
        <v>98</v>
      </c>
      <c r="K53" s="11">
        <v>2</v>
      </c>
      <c r="L53" s="80"/>
      <c r="M53" s="80"/>
      <c r="N53" s="122"/>
      <c r="O53" s="102"/>
      <c r="P53" s="11">
        <v>2</v>
      </c>
    </row>
    <row r="54" spans="1:18" ht="30" customHeight="1" x14ac:dyDescent="0.25">
      <c r="A54" s="7">
        <v>7</v>
      </c>
      <c r="B54" s="9"/>
      <c r="C54" s="21"/>
      <c r="D54" s="18"/>
      <c r="E54" s="22"/>
      <c r="F54" s="22"/>
      <c r="G54" s="13"/>
      <c r="H54" s="12"/>
      <c r="I54" s="14"/>
      <c r="J54" s="14"/>
      <c r="K54" s="21"/>
      <c r="L54" s="80"/>
      <c r="M54" s="80"/>
      <c r="N54" s="122"/>
      <c r="O54" s="102"/>
      <c r="P54" s="11"/>
    </row>
    <row r="55" spans="1:18" ht="30" customHeight="1" x14ac:dyDescent="0.25">
      <c r="A55" s="7">
        <v>8</v>
      </c>
      <c r="B55" s="9"/>
      <c r="C55" s="21"/>
      <c r="D55" s="21"/>
      <c r="E55" s="10"/>
      <c r="F55" s="10"/>
      <c r="G55" s="13"/>
      <c r="H55" s="12"/>
      <c r="I55" s="23"/>
      <c r="J55" s="23"/>
      <c r="K55" s="21"/>
      <c r="L55" s="80"/>
      <c r="M55" s="80"/>
      <c r="N55" s="122"/>
      <c r="O55" s="102"/>
      <c r="P55" s="11"/>
    </row>
    <row r="56" spans="1:18" ht="30" customHeight="1" x14ac:dyDescent="0.25">
      <c r="A56" s="7">
        <v>9</v>
      </c>
      <c r="B56" s="9"/>
      <c r="C56" s="24"/>
      <c r="D56" s="24"/>
      <c r="E56" s="25"/>
      <c r="F56" s="25"/>
      <c r="G56" s="13"/>
      <c r="H56" s="12"/>
      <c r="I56" s="23"/>
      <c r="J56" s="23"/>
      <c r="K56" s="24"/>
      <c r="L56" s="80"/>
      <c r="M56" s="80"/>
      <c r="N56" s="122"/>
      <c r="O56" s="102"/>
      <c r="P56" s="2"/>
    </row>
    <row r="57" spans="1:18" ht="33" customHeight="1" x14ac:dyDescent="0.25">
      <c r="A57" s="86" t="s">
        <v>9</v>
      </c>
      <c r="B57" s="86"/>
      <c r="C57" s="5"/>
      <c r="D57" s="5"/>
      <c r="E57" s="3">
        <f>SUM(E48:E56)</f>
        <v>14</v>
      </c>
      <c r="F57" s="3">
        <f>SUM(F48:F56)</f>
        <v>11</v>
      </c>
      <c r="G57" s="3"/>
      <c r="H57" s="3"/>
      <c r="I57" s="3"/>
      <c r="J57" s="3"/>
      <c r="K57" s="3">
        <f>SUM(K48:K56)</f>
        <v>30</v>
      </c>
      <c r="L57" s="16">
        <v>12</v>
      </c>
      <c r="M57" s="16">
        <v>1</v>
      </c>
      <c r="N57" s="16">
        <f>SUM(L57:M57)</f>
        <v>13</v>
      </c>
      <c r="O57" s="16">
        <v>10</v>
      </c>
      <c r="P57" s="3">
        <f>SUM(P48:P56)</f>
        <v>30</v>
      </c>
    </row>
    <row r="58" spans="1:18" ht="25.5" customHeight="1" x14ac:dyDescent="0.25">
      <c r="A58" s="78"/>
      <c r="B58" s="78"/>
      <c r="C58" s="78"/>
      <c r="D58" s="78"/>
      <c r="E58" s="78"/>
      <c r="F58" s="78"/>
      <c r="G58" s="78"/>
      <c r="H58" s="78"/>
      <c r="I58" s="78"/>
      <c r="J58" s="78"/>
      <c r="K58" s="78"/>
      <c r="L58" s="78"/>
      <c r="M58" s="78"/>
      <c r="N58" s="78"/>
      <c r="O58" s="78"/>
      <c r="P58" s="78"/>
    </row>
    <row r="59" spans="1:18" s="4" customFormat="1" ht="33.75" customHeight="1" x14ac:dyDescent="0.25">
      <c r="A59" s="97" t="s">
        <v>144</v>
      </c>
      <c r="B59" s="97"/>
      <c r="C59" s="97"/>
      <c r="D59" s="97"/>
      <c r="E59" s="97"/>
      <c r="F59" s="97"/>
      <c r="G59" s="97"/>
      <c r="H59" s="97"/>
      <c r="I59" s="97"/>
      <c r="J59" s="97"/>
      <c r="K59" s="97"/>
      <c r="L59" s="97"/>
      <c r="M59" s="97"/>
      <c r="N59" s="97"/>
      <c r="O59" s="97"/>
      <c r="P59" s="97"/>
      <c r="Q59"/>
      <c r="R59"/>
    </row>
    <row r="60" spans="1:18" ht="32.25" customHeight="1" x14ac:dyDescent="0.25">
      <c r="A60" s="77" t="s">
        <v>11</v>
      </c>
      <c r="B60" s="75" t="s">
        <v>0</v>
      </c>
      <c r="C60" s="75" t="s">
        <v>10</v>
      </c>
      <c r="D60" s="81" t="s">
        <v>17</v>
      </c>
      <c r="E60" s="77" t="s">
        <v>1</v>
      </c>
      <c r="F60" s="77"/>
      <c r="G60" s="76" t="s">
        <v>4</v>
      </c>
      <c r="H60" s="76"/>
      <c r="I60" s="76" t="s">
        <v>5</v>
      </c>
      <c r="J60" s="76"/>
      <c r="K60" s="87" t="s">
        <v>12</v>
      </c>
      <c r="L60" s="106" t="s">
        <v>36</v>
      </c>
      <c r="M60" s="106"/>
      <c r="N60" s="106"/>
      <c r="O60" s="107" t="s">
        <v>37</v>
      </c>
      <c r="P60" s="111" t="s">
        <v>12</v>
      </c>
    </row>
    <row r="61" spans="1:18" ht="63" customHeight="1" x14ac:dyDescent="0.25">
      <c r="A61" s="88"/>
      <c r="B61" s="76"/>
      <c r="C61" s="76"/>
      <c r="D61" s="76"/>
      <c r="E61" s="5" t="s">
        <v>2</v>
      </c>
      <c r="F61" s="5" t="s">
        <v>3</v>
      </c>
      <c r="G61" s="5" t="s">
        <v>8</v>
      </c>
      <c r="H61" s="5" t="s">
        <v>6</v>
      </c>
      <c r="I61" s="5" t="s">
        <v>8</v>
      </c>
      <c r="J61" s="5" t="s">
        <v>6</v>
      </c>
      <c r="K61" s="87"/>
      <c r="L61" s="106"/>
      <c r="M61" s="106"/>
      <c r="N61" s="106"/>
      <c r="O61" s="107"/>
      <c r="P61" s="111"/>
      <c r="Q61" s="4"/>
      <c r="R61" s="4"/>
    </row>
    <row r="62" spans="1:18" ht="30" customHeight="1" x14ac:dyDescent="0.25">
      <c r="A62" s="7">
        <v>1</v>
      </c>
      <c r="B62" s="17" t="s">
        <v>145</v>
      </c>
      <c r="C62" s="9" t="s">
        <v>94</v>
      </c>
      <c r="D62" s="9" t="s">
        <v>175</v>
      </c>
      <c r="E62" s="10">
        <v>3</v>
      </c>
      <c r="F62" s="10">
        <v>3</v>
      </c>
      <c r="G62" s="13" t="s">
        <v>134</v>
      </c>
      <c r="H62" s="12" t="s">
        <v>98</v>
      </c>
      <c r="I62" s="13" t="s">
        <v>135</v>
      </c>
      <c r="J62" s="7" t="s">
        <v>98</v>
      </c>
      <c r="K62" s="9">
        <v>7</v>
      </c>
      <c r="L62" s="98" t="s">
        <v>2</v>
      </c>
      <c r="M62" s="98" t="s">
        <v>3</v>
      </c>
      <c r="N62" s="95" t="s">
        <v>39</v>
      </c>
      <c r="O62" s="100"/>
      <c r="P62" s="9">
        <v>7</v>
      </c>
    </row>
    <row r="63" spans="1:18" ht="42.75" customHeight="1" x14ac:dyDescent="0.25">
      <c r="A63" s="7">
        <v>2</v>
      </c>
      <c r="B63" s="20" t="s">
        <v>146</v>
      </c>
      <c r="C63" s="9" t="s">
        <v>94</v>
      </c>
      <c r="D63" s="9" t="s">
        <v>175</v>
      </c>
      <c r="E63" s="10">
        <v>3</v>
      </c>
      <c r="F63" s="10">
        <v>3</v>
      </c>
      <c r="G63" s="13" t="s">
        <v>147</v>
      </c>
      <c r="H63" s="12" t="s">
        <v>96</v>
      </c>
      <c r="I63" s="13" t="s">
        <v>124</v>
      </c>
      <c r="J63" s="7" t="s">
        <v>98</v>
      </c>
      <c r="K63" s="9">
        <v>7</v>
      </c>
      <c r="L63" s="98"/>
      <c r="M63" s="99"/>
      <c r="N63" s="95"/>
      <c r="O63" s="100"/>
      <c r="P63" s="9">
        <v>7</v>
      </c>
    </row>
    <row r="64" spans="1:18" ht="30" customHeight="1" x14ac:dyDescent="0.25">
      <c r="A64" s="7">
        <v>3</v>
      </c>
      <c r="B64" s="20" t="s">
        <v>152</v>
      </c>
      <c r="C64" s="9" t="s">
        <v>94</v>
      </c>
      <c r="D64" s="9" t="s">
        <v>175</v>
      </c>
      <c r="E64" s="10">
        <v>3</v>
      </c>
      <c r="F64" s="10">
        <v>2</v>
      </c>
      <c r="G64" s="13" t="s">
        <v>148</v>
      </c>
      <c r="H64" s="12" t="s">
        <v>98</v>
      </c>
      <c r="I64" s="13" t="s">
        <v>149</v>
      </c>
      <c r="J64" s="7" t="s">
        <v>98</v>
      </c>
      <c r="K64" s="9">
        <v>6</v>
      </c>
      <c r="L64" s="98"/>
      <c r="M64" s="99"/>
      <c r="N64" s="95"/>
      <c r="O64" s="100"/>
      <c r="P64" s="9">
        <v>6</v>
      </c>
    </row>
    <row r="65" spans="1:18" ht="44.25" customHeight="1" x14ac:dyDescent="0.25">
      <c r="A65" s="7">
        <v>4</v>
      </c>
      <c r="B65" s="20" t="s">
        <v>150</v>
      </c>
      <c r="C65" s="9" t="s">
        <v>94</v>
      </c>
      <c r="D65" s="9" t="s">
        <v>175</v>
      </c>
      <c r="E65" s="10">
        <v>2</v>
      </c>
      <c r="F65" s="10">
        <v>2</v>
      </c>
      <c r="G65" s="9" t="s">
        <v>106</v>
      </c>
      <c r="H65" s="12" t="s">
        <v>98</v>
      </c>
      <c r="I65" s="9" t="s">
        <v>106</v>
      </c>
      <c r="J65" s="12" t="s">
        <v>98</v>
      </c>
      <c r="K65" s="9">
        <v>5</v>
      </c>
      <c r="L65" s="98"/>
      <c r="M65" s="99"/>
      <c r="N65" s="95"/>
      <c r="O65" s="100"/>
      <c r="P65" s="9">
        <v>5</v>
      </c>
    </row>
    <row r="66" spans="1:18" ht="42" customHeight="1" x14ac:dyDescent="0.25">
      <c r="A66" s="7">
        <v>5</v>
      </c>
      <c r="B66" s="9" t="s">
        <v>151</v>
      </c>
      <c r="C66" s="9" t="s">
        <v>94</v>
      </c>
      <c r="D66" s="9" t="s">
        <v>175</v>
      </c>
      <c r="E66" s="10">
        <v>2</v>
      </c>
      <c r="F66" s="10">
        <v>2</v>
      </c>
      <c r="G66" s="13" t="s">
        <v>148</v>
      </c>
      <c r="H66" s="12" t="s">
        <v>98</v>
      </c>
      <c r="I66" s="13" t="s">
        <v>149</v>
      </c>
      <c r="J66" s="7" t="s">
        <v>98</v>
      </c>
      <c r="K66" s="9">
        <v>5</v>
      </c>
      <c r="L66" s="98"/>
      <c r="M66" s="99"/>
      <c r="N66" s="95"/>
      <c r="O66" s="100"/>
      <c r="P66" s="9">
        <v>5</v>
      </c>
    </row>
    <row r="67" spans="1:18" ht="30" customHeight="1" x14ac:dyDescent="0.25">
      <c r="A67" s="7">
        <v>6</v>
      </c>
      <c r="B67" s="9"/>
      <c r="C67" s="9"/>
      <c r="D67" s="9"/>
      <c r="E67" s="10"/>
      <c r="F67" s="10"/>
      <c r="G67" s="9"/>
      <c r="H67" s="12"/>
      <c r="I67" s="9"/>
      <c r="J67" s="12"/>
      <c r="K67" s="11"/>
      <c r="L67" s="98"/>
      <c r="M67" s="99"/>
      <c r="N67" s="95"/>
      <c r="O67" s="100"/>
      <c r="P67" s="7"/>
    </row>
    <row r="68" spans="1:18" ht="30" customHeight="1" x14ac:dyDescent="0.25">
      <c r="A68" s="7">
        <v>7</v>
      </c>
      <c r="B68" s="9"/>
      <c r="C68" s="9"/>
      <c r="D68" s="9"/>
      <c r="E68" s="10"/>
      <c r="F68" s="10"/>
      <c r="G68" s="11"/>
      <c r="H68" s="12"/>
      <c r="I68" s="14"/>
      <c r="J68" s="14"/>
      <c r="K68" s="9"/>
      <c r="L68" s="98"/>
      <c r="M68" s="99"/>
      <c r="N68" s="95"/>
      <c r="O68" s="100"/>
      <c r="P68" s="7"/>
    </row>
    <row r="69" spans="1:18" ht="30" customHeight="1" x14ac:dyDescent="0.25">
      <c r="A69" s="7">
        <v>8</v>
      </c>
      <c r="B69" s="9"/>
      <c r="C69" s="9"/>
      <c r="D69" s="9"/>
      <c r="E69" s="10"/>
      <c r="F69" s="10"/>
      <c r="G69" s="11"/>
      <c r="H69" s="12"/>
      <c r="I69" s="14"/>
      <c r="J69" s="14"/>
      <c r="K69" s="9"/>
      <c r="L69" s="98"/>
      <c r="M69" s="99"/>
      <c r="N69" s="95"/>
      <c r="O69" s="100"/>
      <c r="P69" s="7"/>
    </row>
    <row r="70" spans="1:18" ht="33" customHeight="1" x14ac:dyDescent="0.25">
      <c r="A70" s="86" t="s">
        <v>9</v>
      </c>
      <c r="B70" s="86"/>
      <c r="C70" s="5"/>
      <c r="D70" s="5"/>
      <c r="E70" s="3">
        <f>SUM(E62:E69)</f>
        <v>13</v>
      </c>
      <c r="F70" s="3">
        <f>SUM(F62:F69)</f>
        <v>12</v>
      </c>
      <c r="G70" s="3"/>
      <c r="H70" s="3"/>
      <c r="I70" s="3"/>
      <c r="J70" s="3"/>
      <c r="K70" s="3">
        <f>SUM(K62:K69)</f>
        <v>30</v>
      </c>
      <c r="L70" s="16">
        <v>10</v>
      </c>
      <c r="M70" s="16">
        <v>6</v>
      </c>
      <c r="N70" s="16">
        <f>SUM(L70:M70)</f>
        <v>16</v>
      </c>
      <c r="O70" s="16">
        <v>6</v>
      </c>
      <c r="P70" s="3">
        <f>SUM(P62:P69)</f>
        <v>30</v>
      </c>
    </row>
    <row r="71" spans="1:18" ht="33.75" customHeight="1" x14ac:dyDescent="0.25">
      <c r="A71" s="97" t="s">
        <v>182</v>
      </c>
      <c r="B71" s="97"/>
      <c r="C71" s="97"/>
      <c r="D71" s="97"/>
      <c r="E71" s="97"/>
      <c r="F71" s="97"/>
      <c r="G71" s="97"/>
      <c r="H71" s="97"/>
      <c r="I71" s="97"/>
      <c r="J71" s="97"/>
      <c r="K71" s="97"/>
      <c r="L71" s="97"/>
      <c r="M71" s="97"/>
      <c r="N71" s="97"/>
      <c r="O71" s="97"/>
      <c r="P71" s="97"/>
    </row>
    <row r="72" spans="1:18" s="4" customFormat="1" ht="32.25" customHeight="1" x14ac:dyDescent="0.25">
      <c r="A72" s="77" t="s">
        <v>11</v>
      </c>
      <c r="B72" s="75" t="s">
        <v>0</v>
      </c>
      <c r="C72" s="75" t="s">
        <v>10</v>
      </c>
      <c r="D72" s="81" t="s">
        <v>17</v>
      </c>
      <c r="E72" s="77" t="s">
        <v>1</v>
      </c>
      <c r="F72" s="77"/>
      <c r="G72" s="76" t="s">
        <v>4</v>
      </c>
      <c r="H72" s="76"/>
      <c r="I72" s="76" t="s">
        <v>5</v>
      </c>
      <c r="J72" s="76"/>
      <c r="K72" s="87" t="s">
        <v>12</v>
      </c>
      <c r="L72" s="106" t="s">
        <v>36</v>
      </c>
      <c r="M72" s="106"/>
      <c r="N72" s="106"/>
      <c r="O72" s="107" t="s">
        <v>37</v>
      </c>
      <c r="P72" s="111" t="s">
        <v>12</v>
      </c>
      <c r="Q72"/>
      <c r="R72"/>
    </row>
    <row r="73" spans="1:18" ht="63" customHeight="1" x14ac:dyDescent="0.25">
      <c r="A73" s="88"/>
      <c r="B73" s="76"/>
      <c r="C73" s="76"/>
      <c r="D73" s="76"/>
      <c r="E73" s="5" t="s">
        <v>2</v>
      </c>
      <c r="F73" s="5" t="s">
        <v>3</v>
      </c>
      <c r="G73" s="5" t="s">
        <v>8</v>
      </c>
      <c r="H73" s="5" t="s">
        <v>6</v>
      </c>
      <c r="I73" s="5" t="s">
        <v>8</v>
      </c>
      <c r="J73" s="5" t="s">
        <v>6</v>
      </c>
      <c r="K73" s="87"/>
      <c r="L73" s="106"/>
      <c r="M73" s="106"/>
      <c r="N73" s="106"/>
      <c r="O73" s="107"/>
      <c r="P73" s="111"/>
    </row>
    <row r="74" spans="1:18" ht="30" customHeight="1" x14ac:dyDescent="0.25">
      <c r="A74" s="7">
        <v>1</v>
      </c>
      <c r="B74" s="17" t="s">
        <v>183</v>
      </c>
      <c r="C74" s="9" t="s">
        <v>94</v>
      </c>
      <c r="D74" s="9" t="s">
        <v>175</v>
      </c>
      <c r="E74" s="10">
        <v>3</v>
      </c>
      <c r="F74" s="10">
        <v>2</v>
      </c>
      <c r="G74" s="13" t="s">
        <v>134</v>
      </c>
      <c r="H74" s="12" t="s">
        <v>98</v>
      </c>
      <c r="I74" s="13" t="s">
        <v>135</v>
      </c>
      <c r="J74" s="7" t="s">
        <v>98</v>
      </c>
      <c r="K74" s="9">
        <v>6</v>
      </c>
      <c r="L74" s="98" t="s">
        <v>2</v>
      </c>
      <c r="M74" s="98" t="s">
        <v>3</v>
      </c>
      <c r="N74" s="95" t="s">
        <v>39</v>
      </c>
      <c r="O74" s="100"/>
      <c r="P74" s="9">
        <v>6</v>
      </c>
      <c r="Q74" s="4"/>
      <c r="R74" s="4"/>
    </row>
    <row r="75" spans="1:18" ht="42.75" customHeight="1" x14ac:dyDescent="0.25">
      <c r="A75" s="7">
        <v>2</v>
      </c>
      <c r="B75" s="20" t="s">
        <v>184</v>
      </c>
      <c r="C75" s="9" t="s">
        <v>94</v>
      </c>
      <c r="D75" s="9" t="s">
        <v>175</v>
      </c>
      <c r="E75" s="10">
        <v>3</v>
      </c>
      <c r="F75" s="10">
        <v>3</v>
      </c>
      <c r="G75" s="13" t="s">
        <v>140</v>
      </c>
      <c r="H75" s="12" t="s">
        <v>98</v>
      </c>
      <c r="I75" s="13" t="s">
        <v>107</v>
      </c>
      <c r="J75" s="7" t="s">
        <v>98</v>
      </c>
      <c r="K75" s="9">
        <v>7</v>
      </c>
      <c r="L75" s="98"/>
      <c r="M75" s="99"/>
      <c r="N75" s="95"/>
      <c r="O75" s="100"/>
      <c r="P75" s="9">
        <v>7</v>
      </c>
    </row>
    <row r="76" spans="1:18" ht="30" customHeight="1" x14ac:dyDescent="0.25">
      <c r="A76" s="7">
        <v>3</v>
      </c>
      <c r="B76" s="20" t="s">
        <v>185</v>
      </c>
      <c r="C76" s="9" t="s">
        <v>94</v>
      </c>
      <c r="D76" s="9" t="s">
        <v>175</v>
      </c>
      <c r="E76" s="10">
        <v>3</v>
      </c>
      <c r="F76" s="10">
        <v>1</v>
      </c>
      <c r="G76" s="9" t="s">
        <v>186</v>
      </c>
      <c r="H76" s="12" t="s">
        <v>98</v>
      </c>
      <c r="I76" s="9" t="s">
        <v>186</v>
      </c>
      <c r="J76" s="12" t="s">
        <v>98</v>
      </c>
      <c r="K76" s="9">
        <v>5</v>
      </c>
      <c r="L76" s="98"/>
      <c r="M76" s="99"/>
      <c r="N76" s="95"/>
      <c r="O76" s="100"/>
      <c r="P76" s="9">
        <v>5</v>
      </c>
    </row>
    <row r="77" spans="1:18" ht="44.25" customHeight="1" x14ac:dyDescent="0.25">
      <c r="A77" s="7">
        <v>4</v>
      </c>
      <c r="B77" s="9" t="s">
        <v>187</v>
      </c>
      <c r="C77" s="9" t="s">
        <v>94</v>
      </c>
      <c r="D77" s="9" t="s">
        <v>175</v>
      </c>
      <c r="E77" s="10">
        <v>3</v>
      </c>
      <c r="F77" s="10">
        <v>3</v>
      </c>
      <c r="G77" s="11" t="s">
        <v>188</v>
      </c>
      <c r="H77" s="12" t="s">
        <v>98</v>
      </c>
      <c r="I77" s="11" t="s">
        <v>188</v>
      </c>
      <c r="J77" s="12" t="s">
        <v>98</v>
      </c>
      <c r="K77" s="9">
        <v>7</v>
      </c>
      <c r="L77" s="98"/>
      <c r="M77" s="99"/>
      <c r="N77" s="95"/>
      <c r="O77" s="100"/>
      <c r="P77" s="9">
        <v>7</v>
      </c>
    </row>
    <row r="78" spans="1:18" ht="42" customHeight="1" x14ac:dyDescent="0.25">
      <c r="A78" s="7">
        <v>5</v>
      </c>
      <c r="B78" s="9" t="s">
        <v>189</v>
      </c>
      <c r="C78" s="9" t="s">
        <v>94</v>
      </c>
      <c r="D78" s="9" t="s">
        <v>175</v>
      </c>
      <c r="E78" s="10">
        <v>2</v>
      </c>
      <c r="F78" s="10">
        <v>2</v>
      </c>
      <c r="G78" s="13" t="s">
        <v>190</v>
      </c>
      <c r="H78" s="12" t="s">
        <v>98</v>
      </c>
      <c r="I78" s="13" t="s">
        <v>186</v>
      </c>
      <c r="J78" s="7" t="s">
        <v>98</v>
      </c>
      <c r="K78" s="9">
        <v>5</v>
      </c>
      <c r="L78" s="98"/>
      <c r="M78" s="99"/>
      <c r="N78" s="95"/>
      <c r="O78" s="100"/>
      <c r="P78" s="9">
        <v>5</v>
      </c>
    </row>
    <row r="79" spans="1:18" ht="30" customHeight="1" x14ac:dyDescent="0.25">
      <c r="A79" s="7">
        <v>6</v>
      </c>
      <c r="B79" s="9"/>
      <c r="C79" s="9"/>
      <c r="D79" s="9"/>
      <c r="E79" s="10"/>
      <c r="F79" s="10"/>
      <c r="G79" s="9"/>
      <c r="H79" s="12"/>
      <c r="I79" s="9"/>
      <c r="J79" s="12"/>
      <c r="K79" s="11"/>
      <c r="L79" s="98"/>
      <c r="M79" s="99"/>
      <c r="N79" s="95"/>
      <c r="O79" s="100"/>
      <c r="P79" s="7"/>
    </row>
    <row r="80" spans="1:18" ht="30" customHeight="1" x14ac:dyDescent="0.25">
      <c r="A80" s="7">
        <v>7</v>
      </c>
      <c r="B80" s="9"/>
      <c r="C80" s="9"/>
      <c r="D80" s="9"/>
      <c r="E80" s="10"/>
      <c r="F80" s="10"/>
      <c r="G80" s="11"/>
      <c r="H80" s="12"/>
      <c r="I80" s="14"/>
      <c r="J80" s="14"/>
      <c r="K80" s="9"/>
      <c r="L80" s="98"/>
      <c r="M80" s="99"/>
      <c r="N80" s="95"/>
      <c r="O80" s="100"/>
      <c r="P80" s="7"/>
    </row>
    <row r="81" spans="1:18" ht="30" customHeight="1" x14ac:dyDescent="0.25">
      <c r="A81" s="7">
        <v>8</v>
      </c>
      <c r="B81" s="9"/>
      <c r="C81" s="9"/>
      <c r="D81" s="9"/>
      <c r="E81" s="10"/>
      <c r="F81" s="10"/>
      <c r="G81" s="11"/>
      <c r="H81" s="12"/>
      <c r="I81" s="14"/>
      <c r="J81" s="14"/>
      <c r="K81" s="9"/>
      <c r="L81" s="98"/>
      <c r="M81" s="99"/>
      <c r="N81" s="95"/>
      <c r="O81" s="100"/>
      <c r="P81" s="7"/>
    </row>
    <row r="82" spans="1:18" ht="33" customHeight="1" x14ac:dyDescent="0.25">
      <c r="A82" s="86" t="s">
        <v>9</v>
      </c>
      <c r="B82" s="86"/>
      <c r="C82" s="5"/>
      <c r="D82" s="5"/>
      <c r="E82" s="3">
        <f>SUM(E74:E81)</f>
        <v>14</v>
      </c>
      <c r="F82" s="3">
        <f>SUM(F74:F81)</f>
        <v>11</v>
      </c>
      <c r="G82" s="3"/>
      <c r="H82" s="3"/>
      <c r="I82" s="3"/>
      <c r="J82" s="3"/>
      <c r="K82" s="3">
        <f>SUM(K74:K81)</f>
        <v>30</v>
      </c>
      <c r="L82" s="16">
        <v>14</v>
      </c>
      <c r="M82" s="16">
        <v>6</v>
      </c>
      <c r="N82" s="16">
        <f>SUM(L82:M82)</f>
        <v>20</v>
      </c>
      <c r="O82" s="16">
        <v>5</v>
      </c>
      <c r="P82" s="3">
        <f>SUM(P74:P81)</f>
        <v>30</v>
      </c>
    </row>
    <row r="83" spans="1:18" ht="30" customHeight="1" x14ac:dyDescent="0.25">
      <c r="A83" s="97" t="s">
        <v>191</v>
      </c>
      <c r="B83" s="97"/>
      <c r="C83" s="97"/>
      <c r="D83" s="97"/>
      <c r="E83" s="97"/>
      <c r="F83" s="97"/>
      <c r="G83" s="97"/>
      <c r="H83" s="97"/>
      <c r="I83" s="97"/>
      <c r="J83" s="97"/>
      <c r="K83" s="97"/>
      <c r="L83" s="97"/>
      <c r="M83" s="97"/>
      <c r="N83" s="97"/>
      <c r="O83" s="97"/>
      <c r="P83" s="97"/>
    </row>
    <row r="84" spans="1:18" ht="33" customHeight="1" x14ac:dyDescent="0.25">
      <c r="A84" s="77" t="s">
        <v>11</v>
      </c>
      <c r="B84" s="75" t="s">
        <v>0</v>
      </c>
      <c r="C84" s="75" t="s">
        <v>10</v>
      </c>
      <c r="D84" s="81" t="s">
        <v>17</v>
      </c>
      <c r="E84" s="77" t="s">
        <v>1</v>
      </c>
      <c r="F84" s="77"/>
      <c r="G84" s="76" t="s">
        <v>4</v>
      </c>
      <c r="H84" s="76"/>
      <c r="I84" s="76" t="s">
        <v>5</v>
      </c>
      <c r="J84" s="76"/>
      <c r="K84" s="87" t="s">
        <v>12</v>
      </c>
      <c r="L84" s="106" t="s">
        <v>36</v>
      </c>
      <c r="M84" s="106"/>
      <c r="N84" s="106"/>
      <c r="O84" s="107" t="s">
        <v>37</v>
      </c>
      <c r="P84" s="111" t="s">
        <v>12</v>
      </c>
    </row>
    <row r="85" spans="1:18" ht="25.5" customHeight="1" x14ac:dyDescent="0.25">
      <c r="A85" s="88"/>
      <c r="B85" s="76"/>
      <c r="C85" s="76"/>
      <c r="D85" s="76"/>
      <c r="E85" s="5" t="s">
        <v>2</v>
      </c>
      <c r="F85" s="5" t="s">
        <v>3</v>
      </c>
      <c r="G85" s="5" t="s">
        <v>8</v>
      </c>
      <c r="H85" s="5" t="s">
        <v>6</v>
      </c>
      <c r="I85" s="5" t="s">
        <v>8</v>
      </c>
      <c r="J85" s="5" t="s">
        <v>6</v>
      </c>
      <c r="K85" s="87"/>
      <c r="L85" s="106"/>
      <c r="M85" s="106"/>
      <c r="N85" s="106"/>
      <c r="O85" s="107"/>
      <c r="P85" s="111"/>
    </row>
    <row r="86" spans="1:18" s="4" customFormat="1" ht="33.75" customHeight="1" x14ac:dyDescent="0.25">
      <c r="A86" s="7">
        <v>1</v>
      </c>
      <c r="B86" s="17" t="s">
        <v>145</v>
      </c>
      <c r="C86" s="9" t="s">
        <v>94</v>
      </c>
      <c r="D86" s="9" t="s">
        <v>175</v>
      </c>
      <c r="E86" s="10">
        <v>3</v>
      </c>
      <c r="F86" s="10">
        <v>3</v>
      </c>
      <c r="G86" s="13" t="s">
        <v>134</v>
      </c>
      <c r="H86" s="12" t="s">
        <v>98</v>
      </c>
      <c r="I86" s="13" t="s">
        <v>135</v>
      </c>
      <c r="J86" s="7" t="s">
        <v>98</v>
      </c>
      <c r="K86" s="9">
        <v>7</v>
      </c>
      <c r="L86" s="98" t="s">
        <v>2</v>
      </c>
      <c r="M86" s="98" t="s">
        <v>3</v>
      </c>
      <c r="N86" s="95" t="s">
        <v>39</v>
      </c>
      <c r="O86" s="100"/>
      <c r="P86" s="9">
        <v>7</v>
      </c>
      <c r="Q86"/>
      <c r="R86"/>
    </row>
    <row r="87" spans="1:18" ht="32.25" customHeight="1" x14ac:dyDescent="0.25">
      <c r="A87" s="7">
        <v>2</v>
      </c>
      <c r="B87" s="20" t="s">
        <v>146</v>
      </c>
      <c r="C87" s="9" t="s">
        <v>94</v>
      </c>
      <c r="D87" s="9" t="s">
        <v>175</v>
      </c>
      <c r="E87" s="10">
        <v>3</v>
      </c>
      <c r="F87" s="10">
        <v>3</v>
      </c>
      <c r="G87" s="13" t="s">
        <v>147</v>
      </c>
      <c r="H87" s="12" t="s">
        <v>96</v>
      </c>
      <c r="I87" s="13" t="s">
        <v>124</v>
      </c>
      <c r="J87" s="7" t="s">
        <v>98</v>
      </c>
      <c r="K87" s="9">
        <v>7</v>
      </c>
      <c r="L87" s="98"/>
      <c r="M87" s="99"/>
      <c r="N87" s="95"/>
      <c r="O87" s="100"/>
      <c r="P87" s="9">
        <v>7</v>
      </c>
    </row>
    <row r="88" spans="1:18" ht="63" customHeight="1" x14ac:dyDescent="0.25">
      <c r="A88" s="7">
        <v>3</v>
      </c>
      <c r="B88" s="20" t="s">
        <v>152</v>
      </c>
      <c r="C88" s="9" t="s">
        <v>94</v>
      </c>
      <c r="D88" s="9" t="s">
        <v>175</v>
      </c>
      <c r="E88" s="10">
        <v>3</v>
      </c>
      <c r="F88" s="10">
        <v>2</v>
      </c>
      <c r="G88" s="13" t="s">
        <v>148</v>
      </c>
      <c r="H88" s="12" t="s">
        <v>98</v>
      </c>
      <c r="I88" s="13" t="s">
        <v>149</v>
      </c>
      <c r="J88" s="7" t="s">
        <v>98</v>
      </c>
      <c r="K88" s="9">
        <v>6</v>
      </c>
      <c r="L88" s="98"/>
      <c r="M88" s="99"/>
      <c r="N88" s="95"/>
      <c r="O88" s="100"/>
      <c r="P88" s="9">
        <v>6</v>
      </c>
      <c r="Q88" s="4"/>
      <c r="R88" s="4"/>
    </row>
    <row r="89" spans="1:18" ht="39.6" customHeight="1" x14ac:dyDescent="0.25">
      <c r="A89" s="7">
        <v>4</v>
      </c>
      <c r="B89" s="20" t="s">
        <v>192</v>
      </c>
      <c r="C89" s="9" t="s">
        <v>94</v>
      </c>
      <c r="D89" s="9" t="s">
        <v>175</v>
      </c>
      <c r="E89" s="10">
        <v>2</v>
      </c>
      <c r="F89" s="10">
        <v>2</v>
      </c>
      <c r="G89" s="13" t="s">
        <v>134</v>
      </c>
      <c r="H89" s="12" t="s">
        <v>98</v>
      </c>
      <c r="I89" s="13" t="s">
        <v>134</v>
      </c>
      <c r="J89" s="12" t="s">
        <v>98</v>
      </c>
      <c r="K89" s="9">
        <v>5</v>
      </c>
      <c r="L89" s="98"/>
      <c r="M89" s="99"/>
      <c r="N89" s="95"/>
      <c r="O89" s="100"/>
      <c r="P89" s="9">
        <v>5</v>
      </c>
    </row>
    <row r="90" spans="1:18" ht="30" customHeight="1" x14ac:dyDescent="0.25">
      <c r="A90" s="7">
        <v>5</v>
      </c>
      <c r="B90" s="9" t="s">
        <v>193</v>
      </c>
      <c r="C90" s="9" t="s">
        <v>94</v>
      </c>
      <c r="D90" s="9" t="s">
        <v>175</v>
      </c>
      <c r="E90" s="10">
        <v>2</v>
      </c>
      <c r="F90" s="10">
        <v>2</v>
      </c>
      <c r="G90" s="13" t="s">
        <v>148</v>
      </c>
      <c r="H90" s="12" t="s">
        <v>98</v>
      </c>
      <c r="I90" s="13" t="s">
        <v>149</v>
      </c>
      <c r="J90" s="7" t="s">
        <v>98</v>
      </c>
      <c r="K90" s="9">
        <v>5</v>
      </c>
      <c r="L90" s="98"/>
      <c r="M90" s="99"/>
      <c r="N90" s="95"/>
      <c r="O90" s="100"/>
      <c r="P90" s="9">
        <v>5</v>
      </c>
    </row>
    <row r="91" spans="1:18" ht="42" customHeight="1" x14ac:dyDescent="0.25">
      <c r="A91" s="7">
        <v>6</v>
      </c>
      <c r="B91" s="9"/>
      <c r="C91" s="9"/>
      <c r="D91" s="9"/>
      <c r="E91" s="10"/>
      <c r="F91" s="10"/>
      <c r="G91" s="9"/>
      <c r="H91" s="12"/>
      <c r="I91" s="9"/>
      <c r="J91" s="12"/>
      <c r="K91" s="11"/>
      <c r="L91" s="98"/>
      <c r="M91" s="99"/>
      <c r="N91" s="95"/>
      <c r="O91" s="100"/>
      <c r="P91" s="7"/>
    </row>
    <row r="92" spans="1:18" ht="39.75" customHeight="1" x14ac:dyDescent="0.25">
      <c r="A92" s="7">
        <v>7</v>
      </c>
      <c r="B92" s="9"/>
      <c r="C92" s="9"/>
      <c r="D92" s="9"/>
      <c r="E92" s="10"/>
      <c r="F92" s="10"/>
      <c r="G92" s="11"/>
      <c r="H92" s="12"/>
      <c r="I92" s="14"/>
      <c r="J92" s="14"/>
      <c r="K92" s="9"/>
      <c r="L92" s="98"/>
      <c r="M92" s="99"/>
      <c r="N92" s="95"/>
      <c r="O92" s="100"/>
      <c r="P92" s="7"/>
    </row>
    <row r="93" spans="1:18" ht="30" customHeight="1" x14ac:dyDescent="0.25">
      <c r="A93" s="7">
        <v>8</v>
      </c>
      <c r="B93" s="9"/>
      <c r="C93" s="9"/>
      <c r="D93" s="9"/>
      <c r="E93" s="10"/>
      <c r="F93" s="10"/>
      <c r="G93" s="11"/>
      <c r="H93" s="12"/>
      <c r="I93" s="14"/>
      <c r="J93" s="14"/>
      <c r="K93" s="9"/>
      <c r="L93" s="98"/>
      <c r="M93" s="99"/>
      <c r="N93" s="95"/>
      <c r="O93" s="100"/>
      <c r="P93" s="7"/>
    </row>
    <row r="94" spans="1:18" ht="30" customHeight="1" x14ac:dyDescent="0.25">
      <c r="A94" s="86" t="s">
        <v>9</v>
      </c>
      <c r="B94" s="86"/>
      <c r="C94" s="5"/>
      <c r="D94" s="5"/>
      <c r="E94" s="3">
        <f>SUM(E86:E93)</f>
        <v>13</v>
      </c>
      <c r="F94" s="3">
        <f>SUM(F86:F93)</f>
        <v>12</v>
      </c>
      <c r="G94" s="3"/>
      <c r="H94" s="3"/>
      <c r="I94" s="3"/>
      <c r="J94" s="3"/>
      <c r="K94" s="3">
        <f>SUM(K86:K93)</f>
        <v>30</v>
      </c>
      <c r="L94" s="16">
        <v>10</v>
      </c>
      <c r="M94" s="16">
        <v>6</v>
      </c>
      <c r="N94" s="16">
        <f>SUM(L94:M94)</f>
        <v>16</v>
      </c>
      <c r="O94" s="16">
        <v>6</v>
      </c>
      <c r="P94" s="3">
        <f>SUM(P86:P93)</f>
        <v>30</v>
      </c>
    </row>
    <row r="95" spans="1:18" ht="30" customHeight="1" x14ac:dyDescent="0.25">
      <c r="A95" s="97" t="s">
        <v>194</v>
      </c>
      <c r="B95" s="97"/>
      <c r="C95" s="97"/>
      <c r="D95" s="97"/>
      <c r="E95" s="97"/>
      <c r="F95" s="97"/>
      <c r="G95" s="97"/>
      <c r="H95" s="97"/>
      <c r="I95" s="97"/>
      <c r="J95" s="97"/>
      <c r="K95" s="97"/>
      <c r="L95" s="97"/>
      <c r="M95" s="97"/>
      <c r="N95" s="97"/>
      <c r="O95" s="97"/>
      <c r="P95" s="97"/>
    </row>
    <row r="96" spans="1:18" ht="30" customHeight="1" x14ac:dyDescent="0.25">
      <c r="A96" s="77" t="s">
        <v>11</v>
      </c>
      <c r="B96" s="75" t="s">
        <v>0</v>
      </c>
      <c r="C96" s="75" t="s">
        <v>10</v>
      </c>
      <c r="D96" s="81" t="s">
        <v>17</v>
      </c>
      <c r="E96" s="77" t="s">
        <v>1</v>
      </c>
      <c r="F96" s="77"/>
      <c r="G96" s="76" t="s">
        <v>4</v>
      </c>
      <c r="H96" s="76"/>
      <c r="I96" s="76" t="s">
        <v>5</v>
      </c>
      <c r="J96" s="76"/>
      <c r="K96" s="87" t="s">
        <v>12</v>
      </c>
      <c r="L96" s="106" t="s">
        <v>36</v>
      </c>
      <c r="M96" s="106"/>
      <c r="N96" s="106"/>
      <c r="O96" s="107" t="s">
        <v>37</v>
      </c>
      <c r="P96" s="111" t="s">
        <v>12</v>
      </c>
    </row>
    <row r="97" spans="1:18" ht="30" customHeight="1" x14ac:dyDescent="0.25">
      <c r="A97" s="88"/>
      <c r="B97" s="76"/>
      <c r="C97" s="76"/>
      <c r="D97" s="76"/>
      <c r="E97" s="5" t="s">
        <v>2</v>
      </c>
      <c r="F97" s="5" t="s">
        <v>3</v>
      </c>
      <c r="G97" s="5" t="s">
        <v>8</v>
      </c>
      <c r="H97" s="5" t="s">
        <v>6</v>
      </c>
      <c r="I97" s="5" t="s">
        <v>8</v>
      </c>
      <c r="J97" s="5" t="s">
        <v>6</v>
      </c>
      <c r="K97" s="87"/>
      <c r="L97" s="106"/>
      <c r="M97" s="106"/>
      <c r="N97" s="106"/>
      <c r="O97" s="107"/>
      <c r="P97" s="111"/>
    </row>
    <row r="98" spans="1:18" ht="40.9" customHeight="1" x14ac:dyDescent="0.25">
      <c r="A98" s="7">
        <v>1</v>
      </c>
      <c r="B98" s="17" t="s">
        <v>195</v>
      </c>
      <c r="C98" s="9" t="s">
        <v>94</v>
      </c>
      <c r="D98" s="9" t="s">
        <v>175</v>
      </c>
      <c r="E98" s="10">
        <v>3</v>
      </c>
      <c r="F98" s="10">
        <v>3</v>
      </c>
      <c r="G98" s="13" t="s">
        <v>123</v>
      </c>
      <c r="H98" s="12" t="s">
        <v>98</v>
      </c>
      <c r="I98" s="13" t="s">
        <v>123</v>
      </c>
      <c r="J98" s="7" t="s">
        <v>98</v>
      </c>
      <c r="K98" s="9">
        <v>7</v>
      </c>
      <c r="L98" s="98" t="s">
        <v>2</v>
      </c>
      <c r="M98" s="98" t="s">
        <v>3</v>
      </c>
      <c r="N98" s="95" t="s">
        <v>39</v>
      </c>
      <c r="O98" s="100"/>
      <c r="P98" s="9">
        <v>7</v>
      </c>
    </row>
    <row r="99" spans="1:18" ht="26.1" customHeight="1" x14ac:dyDescent="0.25">
      <c r="A99" s="7">
        <v>2</v>
      </c>
      <c r="B99" s="20" t="s">
        <v>196</v>
      </c>
      <c r="C99" s="9" t="s">
        <v>94</v>
      </c>
      <c r="D99" s="9" t="s">
        <v>175</v>
      </c>
      <c r="E99" s="10">
        <v>3</v>
      </c>
      <c r="F99" s="10">
        <v>3</v>
      </c>
      <c r="G99" s="13" t="s">
        <v>95</v>
      </c>
      <c r="H99" s="12" t="s">
        <v>96</v>
      </c>
      <c r="I99" s="13" t="s">
        <v>95</v>
      </c>
      <c r="J99" s="7" t="s">
        <v>96</v>
      </c>
      <c r="K99" s="9">
        <v>7</v>
      </c>
      <c r="L99" s="98"/>
      <c r="M99" s="99"/>
      <c r="N99" s="95"/>
      <c r="O99" s="100"/>
      <c r="P99" s="9">
        <v>7</v>
      </c>
    </row>
    <row r="100" spans="1:18" s="4" customFormat="1" ht="33.75" customHeight="1" x14ac:dyDescent="0.25">
      <c r="A100" s="7">
        <v>3</v>
      </c>
      <c r="B100" s="20" t="s">
        <v>197</v>
      </c>
      <c r="C100" s="9" t="s">
        <v>94</v>
      </c>
      <c r="D100" s="9" t="s">
        <v>175</v>
      </c>
      <c r="E100" s="10">
        <v>2</v>
      </c>
      <c r="F100" s="10">
        <v>3</v>
      </c>
      <c r="G100" s="13" t="s">
        <v>106</v>
      </c>
      <c r="H100" s="12" t="s">
        <v>98</v>
      </c>
      <c r="I100" s="13" t="s">
        <v>106</v>
      </c>
      <c r="J100" s="7" t="s">
        <v>98</v>
      </c>
      <c r="K100" s="9">
        <v>6</v>
      </c>
      <c r="L100" s="98"/>
      <c r="M100" s="99"/>
      <c r="N100" s="95"/>
      <c r="O100" s="100"/>
      <c r="P100" s="9">
        <v>6</v>
      </c>
      <c r="Q100"/>
      <c r="R100"/>
    </row>
    <row r="101" spans="1:18" ht="32.25" customHeight="1" x14ac:dyDescent="0.25">
      <c r="A101" s="7">
        <v>4</v>
      </c>
      <c r="B101" s="20" t="s">
        <v>198</v>
      </c>
      <c r="C101" s="9" t="s">
        <v>94</v>
      </c>
      <c r="D101" s="9" t="s">
        <v>175</v>
      </c>
      <c r="E101" s="10">
        <v>2</v>
      </c>
      <c r="F101" s="10">
        <v>2</v>
      </c>
      <c r="G101" s="13" t="s">
        <v>109</v>
      </c>
      <c r="H101" s="12" t="s">
        <v>103</v>
      </c>
      <c r="I101" s="13" t="s">
        <v>109</v>
      </c>
      <c r="J101" s="12" t="s">
        <v>103</v>
      </c>
      <c r="K101" s="9">
        <v>5</v>
      </c>
      <c r="L101" s="98"/>
      <c r="M101" s="99"/>
      <c r="N101" s="95"/>
      <c r="O101" s="100"/>
      <c r="P101" s="9">
        <v>5</v>
      </c>
    </row>
    <row r="102" spans="1:18" ht="63" customHeight="1" x14ac:dyDescent="0.25">
      <c r="A102" s="7">
        <v>5</v>
      </c>
      <c r="B102" s="9" t="s">
        <v>199</v>
      </c>
      <c r="C102" s="9" t="s">
        <v>94</v>
      </c>
      <c r="D102" s="9" t="s">
        <v>175</v>
      </c>
      <c r="E102" s="10">
        <v>2</v>
      </c>
      <c r="F102" s="10">
        <v>2</v>
      </c>
      <c r="G102" s="13" t="s">
        <v>148</v>
      </c>
      <c r="H102" s="12" t="s">
        <v>98</v>
      </c>
      <c r="I102" s="13" t="s">
        <v>149</v>
      </c>
      <c r="J102" s="7" t="s">
        <v>98</v>
      </c>
      <c r="K102" s="9">
        <v>5</v>
      </c>
      <c r="L102" s="98"/>
      <c r="M102" s="99"/>
      <c r="N102" s="95"/>
      <c r="O102" s="100"/>
      <c r="P102" s="9">
        <v>5</v>
      </c>
      <c r="Q102" s="4"/>
      <c r="R102" s="4"/>
    </row>
    <row r="103" spans="1:18" ht="30" customHeight="1" x14ac:dyDescent="0.25">
      <c r="A103" s="7">
        <v>6</v>
      </c>
      <c r="B103" s="9"/>
      <c r="C103" s="9"/>
      <c r="D103" s="9"/>
      <c r="E103" s="10"/>
      <c r="F103" s="10"/>
      <c r="G103" s="9"/>
      <c r="H103" s="12"/>
      <c r="I103" s="9"/>
      <c r="J103" s="12"/>
      <c r="K103" s="11"/>
      <c r="L103" s="98"/>
      <c r="M103" s="99"/>
      <c r="N103" s="95"/>
      <c r="O103" s="100"/>
      <c r="P103" s="7"/>
    </row>
    <row r="104" spans="1:18" ht="30" customHeight="1" x14ac:dyDescent="0.25">
      <c r="A104" s="7">
        <v>7</v>
      </c>
      <c r="B104" s="9"/>
      <c r="C104" s="9"/>
      <c r="D104" s="9"/>
      <c r="E104" s="10"/>
      <c r="F104" s="10"/>
      <c r="G104" s="11"/>
      <c r="H104" s="12"/>
      <c r="I104" s="14"/>
      <c r="J104" s="14"/>
      <c r="K104" s="9"/>
      <c r="L104" s="98"/>
      <c r="M104" s="99"/>
      <c r="N104" s="95"/>
      <c r="O104" s="100"/>
      <c r="P104" s="7"/>
    </row>
    <row r="105" spans="1:18" ht="39" customHeight="1" x14ac:dyDescent="0.25">
      <c r="A105" s="7">
        <v>8</v>
      </c>
      <c r="B105" s="9"/>
      <c r="C105" s="9"/>
      <c r="D105" s="9"/>
      <c r="E105" s="10"/>
      <c r="F105" s="10"/>
      <c r="G105" s="11"/>
      <c r="H105" s="12"/>
      <c r="I105" s="14"/>
      <c r="J105" s="14"/>
      <c r="K105" s="9"/>
      <c r="L105" s="98"/>
      <c r="M105" s="99"/>
      <c r="N105" s="95"/>
      <c r="O105" s="100"/>
      <c r="P105" s="7"/>
    </row>
    <row r="106" spans="1:18" ht="30" customHeight="1" x14ac:dyDescent="0.25">
      <c r="A106" s="86" t="s">
        <v>9</v>
      </c>
      <c r="B106" s="86"/>
      <c r="C106" s="5"/>
      <c r="D106" s="5"/>
      <c r="E106" s="3">
        <f>SUM(E98:E105)</f>
        <v>12</v>
      </c>
      <c r="F106" s="3">
        <f>SUM(F98:F105)</f>
        <v>13</v>
      </c>
      <c r="G106" s="3"/>
      <c r="H106" s="3"/>
      <c r="I106" s="3"/>
      <c r="J106" s="3"/>
      <c r="K106" s="3">
        <f>SUM(K98:K105)</f>
        <v>30</v>
      </c>
      <c r="L106" s="16">
        <v>7</v>
      </c>
      <c r="M106" s="16">
        <v>8</v>
      </c>
      <c r="N106" s="16">
        <f>SUM(L106:M106)</f>
        <v>15</v>
      </c>
      <c r="O106" s="16">
        <v>0</v>
      </c>
      <c r="P106" s="3">
        <f>SUM(P98:P105)</f>
        <v>30</v>
      </c>
    </row>
    <row r="107" spans="1:18" ht="30" customHeight="1" x14ac:dyDescent="0.25">
      <c r="A107" s="138"/>
      <c r="B107" s="139"/>
      <c r="C107" s="139"/>
      <c r="D107" s="139"/>
      <c r="E107" s="139"/>
      <c r="F107" s="139"/>
      <c r="G107" s="139"/>
      <c r="H107" s="139"/>
      <c r="I107" s="139"/>
      <c r="J107" s="139"/>
      <c r="K107" s="140"/>
      <c r="L107" s="1"/>
      <c r="M107" s="1"/>
      <c r="N107" s="1"/>
      <c r="O107" s="1"/>
      <c r="P107" s="1"/>
    </row>
    <row r="108" spans="1:18" ht="30" customHeight="1" x14ac:dyDescent="0.25">
      <c r="A108" s="92" t="s">
        <v>251</v>
      </c>
      <c r="B108" s="93"/>
      <c r="C108" s="93"/>
      <c r="D108" s="93"/>
      <c r="E108" s="93"/>
      <c r="F108" s="93"/>
      <c r="G108" s="93"/>
      <c r="H108" s="93"/>
      <c r="I108" s="93"/>
      <c r="J108" s="93"/>
      <c r="K108" s="93"/>
      <c r="L108" s="93"/>
      <c r="M108" s="93"/>
      <c r="N108" s="93"/>
      <c r="O108" s="93"/>
      <c r="P108" s="94"/>
    </row>
    <row r="109" spans="1:18" ht="30" customHeight="1" x14ac:dyDescent="0.25">
      <c r="A109" s="89" t="s">
        <v>11</v>
      </c>
      <c r="B109" s="81" t="s">
        <v>0</v>
      </c>
      <c r="C109" s="81" t="s">
        <v>10</v>
      </c>
      <c r="D109" s="81" t="s">
        <v>17</v>
      </c>
      <c r="E109" s="108" t="s">
        <v>1</v>
      </c>
      <c r="F109" s="109"/>
      <c r="G109" s="82" t="s">
        <v>4</v>
      </c>
      <c r="H109" s="83"/>
      <c r="I109" s="82" t="s">
        <v>5</v>
      </c>
      <c r="J109" s="83"/>
      <c r="K109" s="84" t="s">
        <v>12</v>
      </c>
      <c r="L109" s="125" t="s">
        <v>36</v>
      </c>
      <c r="M109" s="126"/>
      <c r="N109" s="127"/>
      <c r="O109" s="131" t="s">
        <v>37</v>
      </c>
      <c r="P109" s="123" t="s">
        <v>12</v>
      </c>
    </row>
    <row r="110" spans="1:18" ht="30" customHeight="1" x14ac:dyDescent="0.25">
      <c r="A110" s="77"/>
      <c r="B110" s="76"/>
      <c r="C110" s="76"/>
      <c r="D110" s="76"/>
      <c r="E110" s="5" t="s">
        <v>2</v>
      </c>
      <c r="F110" s="5" t="s">
        <v>3</v>
      </c>
      <c r="G110" s="5" t="s">
        <v>8</v>
      </c>
      <c r="H110" s="5" t="s">
        <v>6</v>
      </c>
      <c r="I110" s="5" t="s">
        <v>8</v>
      </c>
      <c r="J110" s="5" t="s">
        <v>6</v>
      </c>
      <c r="K110" s="85"/>
      <c r="L110" s="128"/>
      <c r="M110" s="129"/>
      <c r="N110" s="130"/>
      <c r="O110" s="132"/>
      <c r="P110" s="124"/>
    </row>
    <row r="111" spans="1:18" ht="30" customHeight="1" x14ac:dyDescent="0.25">
      <c r="A111" s="7">
        <v>1</v>
      </c>
      <c r="B111" s="17" t="s">
        <v>153</v>
      </c>
      <c r="C111" s="9" t="s">
        <v>94</v>
      </c>
      <c r="D111" s="9" t="s">
        <v>175</v>
      </c>
      <c r="E111" s="10">
        <v>3</v>
      </c>
      <c r="F111" s="10">
        <v>2</v>
      </c>
      <c r="G111" s="13" t="s">
        <v>147</v>
      </c>
      <c r="H111" s="12" t="s">
        <v>96</v>
      </c>
      <c r="I111" s="13" t="s">
        <v>124</v>
      </c>
      <c r="J111" s="7" t="s">
        <v>98</v>
      </c>
      <c r="K111" s="9">
        <v>7</v>
      </c>
      <c r="L111" s="80" t="s">
        <v>2</v>
      </c>
      <c r="M111" s="80" t="s">
        <v>3</v>
      </c>
      <c r="N111" s="122" t="s">
        <v>38</v>
      </c>
      <c r="O111" s="102"/>
      <c r="P111" s="9">
        <v>7</v>
      </c>
    </row>
    <row r="112" spans="1:18" ht="33" customHeight="1" x14ac:dyDescent="0.25">
      <c r="A112" s="7">
        <v>2</v>
      </c>
      <c r="B112" s="20" t="s">
        <v>154</v>
      </c>
      <c r="C112" s="9" t="s">
        <v>94</v>
      </c>
      <c r="D112" s="9" t="s">
        <v>175</v>
      </c>
      <c r="E112" s="10">
        <v>3</v>
      </c>
      <c r="F112" s="10">
        <v>2</v>
      </c>
      <c r="G112" s="11" t="s">
        <v>140</v>
      </c>
      <c r="H112" s="12" t="s">
        <v>98</v>
      </c>
      <c r="I112" s="13" t="s">
        <v>124</v>
      </c>
      <c r="J112" s="7" t="s">
        <v>98</v>
      </c>
      <c r="K112" s="9">
        <v>6</v>
      </c>
      <c r="L112" s="80"/>
      <c r="M112" s="80"/>
      <c r="N112" s="122"/>
      <c r="O112" s="102"/>
      <c r="P112" s="9">
        <v>6</v>
      </c>
    </row>
    <row r="113" spans="1:16" ht="33" customHeight="1" x14ac:dyDescent="0.25">
      <c r="A113" s="7">
        <v>3</v>
      </c>
      <c r="B113" s="9" t="s">
        <v>155</v>
      </c>
      <c r="C113" s="9" t="s">
        <v>94</v>
      </c>
      <c r="D113" s="9" t="s">
        <v>175</v>
      </c>
      <c r="E113" s="10">
        <v>3</v>
      </c>
      <c r="F113" s="10">
        <v>2</v>
      </c>
      <c r="G113" s="9" t="s">
        <v>106</v>
      </c>
      <c r="H113" s="12" t="s">
        <v>98</v>
      </c>
      <c r="I113" s="9" t="s">
        <v>106</v>
      </c>
      <c r="J113" s="12" t="s">
        <v>98</v>
      </c>
      <c r="K113" s="9">
        <v>6</v>
      </c>
      <c r="L113" s="80"/>
      <c r="M113" s="80"/>
      <c r="N113" s="122"/>
      <c r="O113" s="102"/>
      <c r="P113" s="9">
        <v>6</v>
      </c>
    </row>
    <row r="114" spans="1:16" ht="25.5" customHeight="1" x14ac:dyDescent="0.25">
      <c r="A114" s="7">
        <v>4</v>
      </c>
      <c r="B114" s="9" t="s">
        <v>156</v>
      </c>
      <c r="C114" s="9" t="s">
        <v>94</v>
      </c>
      <c r="D114" s="9" t="s">
        <v>175</v>
      </c>
      <c r="E114" s="10">
        <v>3</v>
      </c>
      <c r="F114" s="10">
        <v>3</v>
      </c>
      <c r="G114" s="13" t="s">
        <v>149</v>
      </c>
      <c r="H114" s="12" t="s">
        <v>98</v>
      </c>
      <c r="I114" s="13" t="s">
        <v>149</v>
      </c>
      <c r="J114" s="12" t="s">
        <v>98</v>
      </c>
      <c r="K114" s="9">
        <v>7</v>
      </c>
      <c r="L114" s="80"/>
      <c r="M114" s="80"/>
      <c r="N114" s="122"/>
      <c r="O114" s="102"/>
      <c r="P114" s="9">
        <v>7</v>
      </c>
    </row>
    <row r="115" spans="1:16" ht="30" x14ac:dyDescent="0.25">
      <c r="A115" s="7">
        <v>5</v>
      </c>
      <c r="B115" s="9" t="s">
        <v>157</v>
      </c>
      <c r="C115" s="9" t="s">
        <v>94</v>
      </c>
      <c r="D115" s="9" t="s">
        <v>175</v>
      </c>
      <c r="E115" s="10">
        <v>2</v>
      </c>
      <c r="F115" s="10">
        <v>1</v>
      </c>
      <c r="G115" s="13" t="s">
        <v>123</v>
      </c>
      <c r="H115" s="12" t="s">
        <v>98</v>
      </c>
      <c r="I115" s="13" t="s">
        <v>107</v>
      </c>
      <c r="J115" s="7" t="s">
        <v>98</v>
      </c>
      <c r="K115" s="9">
        <v>4</v>
      </c>
      <c r="L115" s="80"/>
      <c r="M115" s="80"/>
      <c r="N115" s="122"/>
      <c r="O115" s="102"/>
      <c r="P115" s="9">
        <v>4</v>
      </c>
    </row>
    <row r="116" spans="1:16" ht="24.75" customHeight="1" x14ac:dyDescent="0.25">
      <c r="A116" s="7">
        <v>6</v>
      </c>
      <c r="B116" s="9"/>
      <c r="C116" s="21"/>
      <c r="D116" s="18"/>
      <c r="E116" s="22"/>
      <c r="F116" s="22"/>
      <c r="G116" s="11"/>
      <c r="H116" s="12"/>
      <c r="I116" s="14"/>
      <c r="J116" s="14"/>
      <c r="K116" s="21"/>
      <c r="L116" s="80"/>
      <c r="M116" s="80"/>
      <c r="N116" s="122"/>
      <c r="O116" s="102"/>
      <c r="P116" s="11"/>
    </row>
    <row r="117" spans="1:16" ht="15" customHeight="1" x14ac:dyDescent="0.25">
      <c r="A117" s="7">
        <v>7</v>
      </c>
      <c r="B117" s="9"/>
      <c r="C117" s="9"/>
      <c r="D117" s="9"/>
      <c r="E117" s="10"/>
      <c r="F117" s="10"/>
      <c r="G117" s="11"/>
      <c r="H117" s="14"/>
      <c r="I117" s="14"/>
      <c r="J117" s="14"/>
      <c r="K117" s="24"/>
      <c r="L117" s="80"/>
      <c r="M117" s="80"/>
      <c r="N117" s="122"/>
      <c r="O117" s="102"/>
      <c r="P117" s="11"/>
    </row>
    <row r="118" spans="1:16" ht="15" customHeight="1" x14ac:dyDescent="0.25">
      <c r="A118" s="7">
        <v>8</v>
      </c>
      <c r="B118" s="9"/>
      <c r="C118" s="9"/>
      <c r="D118" s="9"/>
      <c r="E118" s="10"/>
      <c r="F118" s="10"/>
      <c r="G118" s="11"/>
      <c r="H118" s="14"/>
      <c r="I118" s="14"/>
      <c r="J118" s="14"/>
      <c r="K118" s="24"/>
      <c r="L118" s="80"/>
      <c r="M118" s="80"/>
      <c r="N118" s="122"/>
      <c r="O118" s="102"/>
      <c r="P118" s="11"/>
    </row>
    <row r="119" spans="1:16" ht="15" customHeight="1" x14ac:dyDescent="0.25">
      <c r="A119" s="7">
        <v>9</v>
      </c>
      <c r="B119" s="9"/>
      <c r="C119" s="9"/>
      <c r="D119" s="9"/>
      <c r="E119" s="10"/>
      <c r="F119" s="10"/>
      <c r="G119" s="11"/>
      <c r="H119" s="14"/>
      <c r="I119" s="14"/>
      <c r="J119" s="14"/>
      <c r="K119" s="24"/>
      <c r="L119" s="80"/>
      <c r="M119" s="80"/>
      <c r="N119" s="122"/>
      <c r="O119" s="102"/>
      <c r="P119" s="2"/>
    </row>
    <row r="120" spans="1:16" ht="15" customHeight="1" x14ac:dyDescent="0.25">
      <c r="A120" s="86" t="s">
        <v>9</v>
      </c>
      <c r="B120" s="86"/>
      <c r="C120" s="5"/>
      <c r="D120" s="5"/>
      <c r="E120" s="3">
        <f>SUM(E111:E119)</f>
        <v>14</v>
      </c>
      <c r="F120" s="3">
        <f>SUM(F111:F119)</f>
        <v>10</v>
      </c>
      <c r="G120" s="3"/>
      <c r="H120" s="3"/>
      <c r="I120" s="3"/>
      <c r="J120" s="3"/>
      <c r="K120" s="3">
        <f>SUM(K111:K119)</f>
        <v>30</v>
      </c>
      <c r="L120" s="16">
        <v>11</v>
      </c>
      <c r="M120" s="16">
        <v>5</v>
      </c>
      <c r="N120" s="16">
        <f>SUM(L120:M120)</f>
        <v>16</v>
      </c>
      <c r="O120" s="16">
        <v>5</v>
      </c>
      <c r="P120" s="3">
        <f>SUM(P111:P119)</f>
        <v>30</v>
      </c>
    </row>
    <row r="121" spans="1:16" ht="15" customHeight="1" x14ac:dyDescent="0.25">
      <c r="A121" s="97" t="s">
        <v>252</v>
      </c>
      <c r="B121" s="97"/>
      <c r="C121" s="97"/>
      <c r="D121" s="97"/>
      <c r="E121" s="97"/>
      <c r="F121" s="97"/>
      <c r="G121" s="97"/>
      <c r="H121" s="97"/>
      <c r="I121" s="97"/>
      <c r="J121" s="97"/>
      <c r="K121" s="97"/>
      <c r="L121" s="97"/>
      <c r="M121" s="97"/>
      <c r="N121" s="97"/>
      <c r="O121" s="97"/>
      <c r="P121" s="97"/>
    </row>
    <row r="122" spans="1:16" ht="15" customHeight="1" x14ac:dyDescent="0.25">
      <c r="A122" s="77" t="s">
        <v>11</v>
      </c>
      <c r="B122" s="75" t="s">
        <v>0</v>
      </c>
      <c r="C122" s="75" t="s">
        <v>10</v>
      </c>
      <c r="D122" s="81" t="s">
        <v>17</v>
      </c>
      <c r="E122" s="77" t="s">
        <v>1</v>
      </c>
      <c r="F122" s="77"/>
      <c r="G122" s="76" t="s">
        <v>4</v>
      </c>
      <c r="H122" s="76"/>
      <c r="I122" s="76" t="s">
        <v>5</v>
      </c>
      <c r="J122" s="76"/>
      <c r="K122" s="87" t="s">
        <v>12</v>
      </c>
      <c r="L122" s="106" t="s">
        <v>36</v>
      </c>
      <c r="M122" s="106"/>
      <c r="N122" s="106"/>
      <c r="O122" s="107" t="s">
        <v>37</v>
      </c>
      <c r="P122" s="111" t="s">
        <v>12</v>
      </c>
    </row>
    <row r="123" spans="1:16" ht="24.6" customHeight="1" x14ac:dyDescent="0.25">
      <c r="A123" s="88"/>
      <c r="B123" s="76"/>
      <c r="C123" s="76"/>
      <c r="D123" s="76"/>
      <c r="E123" s="5" t="s">
        <v>2</v>
      </c>
      <c r="F123" s="5" t="s">
        <v>3</v>
      </c>
      <c r="G123" s="5" t="s">
        <v>8</v>
      </c>
      <c r="H123" s="5" t="s">
        <v>6</v>
      </c>
      <c r="I123" s="5" t="s">
        <v>8</v>
      </c>
      <c r="J123" s="5" t="s">
        <v>6</v>
      </c>
      <c r="K123" s="87"/>
      <c r="L123" s="106"/>
      <c r="M123" s="106"/>
      <c r="N123" s="106"/>
      <c r="O123" s="107"/>
      <c r="P123" s="111"/>
    </row>
    <row r="124" spans="1:16" ht="25.15" customHeight="1" x14ac:dyDescent="0.25">
      <c r="A124" s="7">
        <v>1</v>
      </c>
      <c r="B124" s="17" t="s">
        <v>200</v>
      </c>
      <c r="C124" s="9" t="s">
        <v>94</v>
      </c>
      <c r="D124" s="9" t="s">
        <v>175</v>
      </c>
      <c r="E124" s="10">
        <v>3</v>
      </c>
      <c r="F124" s="10">
        <v>2</v>
      </c>
      <c r="G124" s="13" t="s">
        <v>190</v>
      </c>
      <c r="H124" s="12" t="s">
        <v>98</v>
      </c>
      <c r="I124" s="13" t="s">
        <v>201</v>
      </c>
      <c r="J124" s="7" t="s">
        <v>98</v>
      </c>
      <c r="K124" s="9">
        <v>6</v>
      </c>
      <c r="L124" s="80" t="s">
        <v>2</v>
      </c>
      <c r="M124" s="80" t="s">
        <v>3</v>
      </c>
      <c r="N124" s="122" t="s">
        <v>38</v>
      </c>
      <c r="O124" s="102"/>
      <c r="P124" s="9">
        <v>6</v>
      </c>
    </row>
    <row r="125" spans="1:16" ht="26.45" customHeight="1" x14ac:dyDescent="0.25">
      <c r="A125" s="7">
        <v>2</v>
      </c>
      <c r="B125" s="20" t="s">
        <v>202</v>
      </c>
      <c r="C125" s="9" t="s">
        <v>94</v>
      </c>
      <c r="D125" s="9" t="s">
        <v>175</v>
      </c>
      <c r="E125" s="10">
        <v>3</v>
      </c>
      <c r="F125" s="10">
        <v>3</v>
      </c>
      <c r="G125" s="11" t="s">
        <v>188</v>
      </c>
      <c r="H125" s="12" t="s">
        <v>98</v>
      </c>
      <c r="I125" s="13" t="s">
        <v>186</v>
      </c>
      <c r="J125" s="7" t="s">
        <v>98</v>
      </c>
      <c r="K125" s="9">
        <v>7</v>
      </c>
      <c r="L125" s="80"/>
      <c r="M125" s="80"/>
      <c r="N125" s="122"/>
      <c r="O125" s="102"/>
      <c r="P125" s="9">
        <v>7</v>
      </c>
    </row>
    <row r="126" spans="1:16" ht="31.15" customHeight="1" x14ac:dyDescent="0.25">
      <c r="A126" s="7">
        <v>3</v>
      </c>
      <c r="B126" s="9" t="s">
        <v>203</v>
      </c>
      <c r="C126" s="9" t="s">
        <v>94</v>
      </c>
      <c r="D126" s="9" t="s">
        <v>175</v>
      </c>
      <c r="E126" s="10">
        <v>3</v>
      </c>
      <c r="F126" s="10">
        <v>3</v>
      </c>
      <c r="G126" s="11" t="s">
        <v>204</v>
      </c>
      <c r="H126" s="12" t="s">
        <v>103</v>
      </c>
      <c r="I126" s="11" t="s">
        <v>201</v>
      </c>
      <c r="J126" s="12" t="s">
        <v>98</v>
      </c>
      <c r="K126" s="9">
        <v>7</v>
      </c>
      <c r="L126" s="80"/>
      <c r="M126" s="80"/>
      <c r="N126" s="122"/>
      <c r="O126" s="102"/>
      <c r="P126" s="9">
        <v>7</v>
      </c>
    </row>
    <row r="127" spans="1:16" ht="40.15" customHeight="1" x14ac:dyDescent="0.25">
      <c r="A127" s="7">
        <v>4</v>
      </c>
      <c r="B127" s="9" t="s">
        <v>205</v>
      </c>
      <c r="C127" s="9" t="s">
        <v>94</v>
      </c>
      <c r="D127" s="9" t="s">
        <v>175</v>
      </c>
      <c r="E127" s="10">
        <v>2</v>
      </c>
      <c r="F127" s="10">
        <v>2</v>
      </c>
      <c r="G127" s="13" t="s">
        <v>190</v>
      </c>
      <c r="H127" s="12" t="s">
        <v>98</v>
      </c>
      <c r="I127" s="13" t="s">
        <v>186</v>
      </c>
      <c r="J127" s="7" t="s">
        <v>98</v>
      </c>
      <c r="K127" s="9">
        <v>5</v>
      </c>
      <c r="L127" s="80"/>
      <c r="M127" s="80"/>
      <c r="N127" s="122"/>
      <c r="O127" s="102"/>
      <c r="P127" s="9">
        <v>5</v>
      </c>
    </row>
    <row r="128" spans="1:16" ht="28.15" customHeight="1" x14ac:dyDescent="0.25">
      <c r="A128" s="7">
        <v>5</v>
      </c>
      <c r="B128" s="9" t="s">
        <v>206</v>
      </c>
      <c r="C128" s="9" t="s">
        <v>94</v>
      </c>
      <c r="D128" s="9" t="s">
        <v>175</v>
      </c>
      <c r="E128" s="10">
        <v>2</v>
      </c>
      <c r="F128" s="10">
        <v>2</v>
      </c>
      <c r="G128" s="13" t="s">
        <v>140</v>
      </c>
      <c r="H128" s="12" t="s">
        <v>98</v>
      </c>
      <c r="I128" s="13" t="s">
        <v>117</v>
      </c>
      <c r="J128" s="7" t="s">
        <v>98</v>
      </c>
      <c r="K128" s="9">
        <v>5</v>
      </c>
      <c r="L128" s="80"/>
      <c r="M128" s="80"/>
      <c r="N128" s="122"/>
      <c r="O128" s="102"/>
      <c r="P128" s="9">
        <v>5</v>
      </c>
    </row>
    <row r="129" spans="1:16" ht="15" customHeight="1" x14ac:dyDescent="0.25">
      <c r="A129" s="7">
        <v>6</v>
      </c>
      <c r="B129" s="9"/>
      <c r="C129" s="21"/>
      <c r="D129" s="18"/>
      <c r="E129" s="22"/>
      <c r="F129" s="22"/>
      <c r="G129" s="11"/>
      <c r="H129" s="12"/>
      <c r="I129" s="14"/>
      <c r="J129" s="14"/>
      <c r="K129" s="21"/>
      <c r="L129" s="80"/>
      <c r="M129" s="80"/>
      <c r="N129" s="122"/>
      <c r="O129" s="102"/>
      <c r="P129" s="11"/>
    </row>
    <row r="130" spans="1:16" ht="15" customHeight="1" x14ac:dyDescent="0.25">
      <c r="A130" s="7">
        <v>7</v>
      </c>
      <c r="B130" s="9"/>
      <c r="C130" s="9"/>
      <c r="D130" s="9"/>
      <c r="E130" s="10"/>
      <c r="F130" s="10"/>
      <c r="G130" s="11"/>
      <c r="H130" s="14"/>
      <c r="I130" s="14"/>
      <c r="J130" s="14"/>
      <c r="K130" s="24"/>
      <c r="L130" s="80"/>
      <c r="M130" s="80"/>
      <c r="N130" s="122"/>
      <c r="O130" s="102"/>
      <c r="P130" s="11"/>
    </row>
    <row r="131" spans="1:16" ht="21" customHeight="1" x14ac:dyDescent="0.25">
      <c r="A131" s="7">
        <v>8</v>
      </c>
      <c r="B131" s="9"/>
      <c r="C131" s="9"/>
      <c r="D131" s="9"/>
      <c r="E131" s="10"/>
      <c r="F131" s="10"/>
      <c r="G131" s="11"/>
      <c r="H131" s="14"/>
      <c r="I131" s="14"/>
      <c r="J131" s="14"/>
      <c r="K131" s="24"/>
      <c r="L131" s="80"/>
      <c r="M131" s="80"/>
      <c r="N131" s="122"/>
      <c r="O131" s="102"/>
      <c r="P131" s="11"/>
    </row>
    <row r="132" spans="1:16" ht="15" customHeight="1" x14ac:dyDescent="0.25">
      <c r="A132" s="7">
        <v>9</v>
      </c>
      <c r="B132" s="9"/>
      <c r="C132" s="9"/>
      <c r="D132" s="9"/>
      <c r="E132" s="10"/>
      <c r="F132" s="10"/>
      <c r="G132" s="11"/>
      <c r="H132" s="14"/>
      <c r="I132" s="14"/>
      <c r="J132" s="14"/>
      <c r="K132" s="24"/>
      <c r="L132" s="80"/>
      <c r="M132" s="80"/>
      <c r="N132" s="122"/>
      <c r="O132" s="102"/>
      <c r="P132" s="2"/>
    </row>
    <row r="133" spans="1:16" ht="15" customHeight="1" x14ac:dyDescent="0.25">
      <c r="A133" s="86" t="s">
        <v>9</v>
      </c>
      <c r="B133" s="86"/>
      <c r="C133" s="5"/>
      <c r="D133" s="5"/>
      <c r="E133" s="3">
        <f>SUM(E124:E132)</f>
        <v>13</v>
      </c>
      <c r="F133" s="3">
        <f>SUM(F124:F132)</f>
        <v>12</v>
      </c>
      <c r="G133" s="3"/>
      <c r="H133" s="3"/>
      <c r="I133" s="3"/>
      <c r="J133" s="3"/>
      <c r="K133" s="3">
        <f>SUM(K124:K132)</f>
        <v>30</v>
      </c>
      <c r="L133" s="16">
        <v>10</v>
      </c>
      <c r="M133" s="16">
        <v>10</v>
      </c>
      <c r="N133" s="16">
        <f>SUM(L133:M133)</f>
        <v>20</v>
      </c>
      <c r="O133" s="16">
        <v>2</v>
      </c>
      <c r="P133" s="3">
        <f>SUM(P124:P132)</f>
        <v>30</v>
      </c>
    </row>
    <row r="134" spans="1:16" ht="15" customHeight="1" x14ac:dyDescent="0.25">
      <c r="A134" s="97" t="s">
        <v>253</v>
      </c>
      <c r="B134" s="97"/>
      <c r="C134" s="97"/>
      <c r="D134" s="97"/>
      <c r="E134" s="97"/>
      <c r="F134" s="97"/>
      <c r="G134" s="97"/>
      <c r="H134" s="97"/>
      <c r="I134" s="97"/>
      <c r="J134" s="97"/>
      <c r="K134" s="97"/>
      <c r="L134" s="97"/>
      <c r="M134" s="97"/>
      <c r="N134" s="97"/>
      <c r="O134" s="97"/>
      <c r="P134" s="97"/>
    </row>
    <row r="135" spans="1:16" ht="15" customHeight="1" x14ac:dyDescent="0.25">
      <c r="A135" s="89" t="s">
        <v>11</v>
      </c>
      <c r="B135" s="81" t="s">
        <v>0</v>
      </c>
      <c r="C135" s="81" t="s">
        <v>10</v>
      </c>
      <c r="D135" s="81" t="s">
        <v>17</v>
      </c>
      <c r="E135" s="108" t="s">
        <v>1</v>
      </c>
      <c r="F135" s="109"/>
      <c r="G135" s="82" t="s">
        <v>4</v>
      </c>
      <c r="H135" s="83"/>
      <c r="I135" s="82" t="s">
        <v>5</v>
      </c>
      <c r="J135" s="83"/>
      <c r="K135" s="84" t="s">
        <v>12</v>
      </c>
      <c r="L135" s="125" t="s">
        <v>36</v>
      </c>
      <c r="M135" s="126"/>
      <c r="N135" s="127"/>
      <c r="O135" s="131" t="s">
        <v>37</v>
      </c>
      <c r="P135" s="123" t="s">
        <v>12</v>
      </c>
    </row>
    <row r="136" spans="1:16" ht="29.45" customHeight="1" x14ac:dyDescent="0.25">
      <c r="A136" s="77"/>
      <c r="B136" s="76"/>
      <c r="C136" s="76"/>
      <c r="D136" s="76"/>
      <c r="E136" s="5" t="s">
        <v>2</v>
      </c>
      <c r="F136" s="5" t="s">
        <v>3</v>
      </c>
      <c r="G136" s="5" t="s">
        <v>8</v>
      </c>
      <c r="H136" s="5" t="s">
        <v>6</v>
      </c>
      <c r="I136" s="5" t="s">
        <v>8</v>
      </c>
      <c r="J136" s="5" t="s">
        <v>6</v>
      </c>
      <c r="K136" s="85"/>
      <c r="L136" s="128"/>
      <c r="M136" s="129"/>
      <c r="N136" s="130"/>
      <c r="O136" s="132"/>
      <c r="P136" s="124"/>
    </row>
    <row r="137" spans="1:16" ht="25.5" customHeight="1" x14ac:dyDescent="0.25">
      <c r="A137" s="7">
        <v>1</v>
      </c>
      <c r="B137" s="17" t="s">
        <v>153</v>
      </c>
      <c r="C137" s="9" t="s">
        <v>94</v>
      </c>
      <c r="D137" s="9" t="s">
        <v>175</v>
      </c>
      <c r="E137" s="10">
        <v>3</v>
      </c>
      <c r="F137" s="10">
        <v>3</v>
      </c>
      <c r="G137" s="13" t="s">
        <v>147</v>
      </c>
      <c r="H137" s="12" t="s">
        <v>96</v>
      </c>
      <c r="I137" s="13" t="s">
        <v>124</v>
      </c>
      <c r="J137" s="7" t="s">
        <v>98</v>
      </c>
      <c r="K137" s="9">
        <v>7</v>
      </c>
      <c r="L137" s="112" t="s">
        <v>2</v>
      </c>
      <c r="M137" s="112" t="s">
        <v>3</v>
      </c>
      <c r="N137" s="115" t="s">
        <v>38</v>
      </c>
      <c r="O137" s="103"/>
      <c r="P137" s="9">
        <v>7</v>
      </c>
    </row>
    <row r="138" spans="1:16" ht="26.25" customHeight="1" x14ac:dyDescent="0.25">
      <c r="A138" s="7">
        <v>2</v>
      </c>
      <c r="B138" s="20" t="s">
        <v>154</v>
      </c>
      <c r="C138" s="9" t="s">
        <v>94</v>
      </c>
      <c r="D138" s="9" t="s">
        <v>175</v>
      </c>
      <c r="E138" s="10">
        <v>3</v>
      </c>
      <c r="F138" s="10">
        <v>2</v>
      </c>
      <c r="G138" s="11" t="s">
        <v>140</v>
      </c>
      <c r="H138" s="12" t="s">
        <v>98</v>
      </c>
      <c r="I138" s="13" t="s">
        <v>124</v>
      </c>
      <c r="J138" s="7" t="s">
        <v>98</v>
      </c>
      <c r="K138" s="9">
        <v>6</v>
      </c>
      <c r="L138" s="113"/>
      <c r="M138" s="113"/>
      <c r="N138" s="116"/>
      <c r="O138" s="104"/>
      <c r="P138" s="9">
        <v>6</v>
      </c>
    </row>
    <row r="139" spans="1:16" ht="27.6" customHeight="1" x14ac:dyDescent="0.25">
      <c r="A139" s="7">
        <v>3</v>
      </c>
      <c r="B139" s="9" t="s">
        <v>207</v>
      </c>
      <c r="C139" s="9" t="s">
        <v>94</v>
      </c>
      <c r="D139" s="9" t="s">
        <v>175</v>
      </c>
      <c r="E139" s="10">
        <v>2</v>
      </c>
      <c r="F139" s="10">
        <v>2</v>
      </c>
      <c r="G139" s="9" t="s">
        <v>116</v>
      </c>
      <c r="H139" s="12" t="s">
        <v>98</v>
      </c>
      <c r="I139" s="9" t="s">
        <v>116</v>
      </c>
      <c r="J139" s="12" t="s">
        <v>98</v>
      </c>
      <c r="K139" s="9">
        <v>5</v>
      </c>
      <c r="L139" s="113"/>
      <c r="M139" s="113"/>
      <c r="N139" s="116"/>
      <c r="O139" s="104"/>
      <c r="P139" s="9">
        <v>5</v>
      </c>
    </row>
    <row r="140" spans="1:16" ht="26.45" customHeight="1" x14ac:dyDescent="0.25">
      <c r="A140" s="7">
        <v>4</v>
      </c>
      <c r="B140" s="9" t="s">
        <v>208</v>
      </c>
      <c r="C140" s="9" t="s">
        <v>94</v>
      </c>
      <c r="D140" s="9" t="s">
        <v>175</v>
      </c>
      <c r="E140" s="10">
        <v>2</v>
      </c>
      <c r="F140" s="10">
        <v>2</v>
      </c>
      <c r="G140" s="13" t="s">
        <v>95</v>
      </c>
      <c r="H140" s="12" t="s">
        <v>96</v>
      </c>
      <c r="I140" s="13" t="s">
        <v>95</v>
      </c>
      <c r="J140" s="12" t="s">
        <v>96</v>
      </c>
      <c r="K140" s="9">
        <v>5</v>
      </c>
      <c r="L140" s="113"/>
      <c r="M140" s="113"/>
      <c r="N140" s="116"/>
      <c r="O140" s="104"/>
      <c r="P140" s="9">
        <v>5</v>
      </c>
    </row>
    <row r="141" spans="1:16" ht="35.450000000000003" customHeight="1" x14ac:dyDescent="0.25">
      <c r="A141" s="7">
        <v>5</v>
      </c>
      <c r="B141" s="9" t="s">
        <v>209</v>
      </c>
      <c r="C141" s="9" t="s">
        <v>94</v>
      </c>
      <c r="D141" s="9" t="s">
        <v>175</v>
      </c>
      <c r="E141" s="10">
        <v>3</v>
      </c>
      <c r="F141" s="10">
        <v>3</v>
      </c>
      <c r="G141" s="13" t="s">
        <v>162</v>
      </c>
      <c r="H141" s="12" t="s">
        <v>98</v>
      </c>
      <c r="I141" s="13" t="s">
        <v>210</v>
      </c>
      <c r="J141" s="7" t="s">
        <v>98</v>
      </c>
      <c r="K141" s="9">
        <v>7</v>
      </c>
      <c r="L141" s="113"/>
      <c r="M141" s="113"/>
      <c r="N141" s="116"/>
      <c r="O141" s="104"/>
      <c r="P141" s="9">
        <v>7</v>
      </c>
    </row>
    <row r="142" spans="1:16" ht="23.25" customHeight="1" x14ac:dyDescent="0.25">
      <c r="A142" s="7">
        <v>6</v>
      </c>
      <c r="B142" s="9"/>
      <c r="C142" s="21"/>
      <c r="D142" s="18"/>
      <c r="E142" s="22"/>
      <c r="F142" s="22"/>
      <c r="G142" s="11"/>
      <c r="H142" s="12"/>
      <c r="I142" s="14"/>
      <c r="J142" s="14"/>
      <c r="K142" s="21"/>
      <c r="L142" s="113"/>
      <c r="M142" s="113"/>
      <c r="N142" s="116"/>
      <c r="O142" s="104"/>
      <c r="P142" s="11"/>
    </row>
    <row r="143" spans="1:16" ht="15" customHeight="1" x14ac:dyDescent="0.25">
      <c r="A143" s="7">
        <v>7</v>
      </c>
      <c r="B143" s="9"/>
      <c r="C143" s="9"/>
      <c r="D143" s="9"/>
      <c r="E143" s="10"/>
      <c r="F143" s="10"/>
      <c r="G143" s="11"/>
      <c r="H143" s="14"/>
      <c r="I143" s="14"/>
      <c r="J143" s="14"/>
      <c r="K143" s="24"/>
      <c r="L143" s="113"/>
      <c r="M143" s="113"/>
      <c r="N143" s="116"/>
      <c r="O143" s="104"/>
      <c r="P143" s="11"/>
    </row>
    <row r="144" spans="1:16" ht="15" customHeight="1" x14ac:dyDescent="0.25">
      <c r="A144" s="7">
        <v>8</v>
      </c>
      <c r="B144" s="9"/>
      <c r="C144" s="9"/>
      <c r="D144" s="9"/>
      <c r="E144" s="10"/>
      <c r="F144" s="10"/>
      <c r="G144" s="11"/>
      <c r="H144" s="14"/>
      <c r="I144" s="14"/>
      <c r="J144" s="14"/>
      <c r="K144" s="24"/>
      <c r="L144" s="113"/>
      <c r="M144" s="113"/>
      <c r="N144" s="116"/>
      <c r="O144" s="104"/>
      <c r="P144" s="11"/>
    </row>
    <row r="145" spans="1:16" ht="15" customHeight="1" x14ac:dyDescent="0.25">
      <c r="A145" s="7">
        <v>9</v>
      </c>
      <c r="B145" s="9"/>
      <c r="C145" s="9"/>
      <c r="D145" s="9"/>
      <c r="E145" s="10"/>
      <c r="F145" s="10"/>
      <c r="G145" s="11"/>
      <c r="H145" s="14"/>
      <c r="I145" s="14"/>
      <c r="J145" s="14"/>
      <c r="K145" s="24"/>
      <c r="L145" s="114"/>
      <c r="M145" s="114"/>
      <c r="N145" s="117"/>
      <c r="O145" s="105"/>
      <c r="P145" s="2"/>
    </row>
    <row r="146" spans="1:16" ht="15" customHeight="1" x14ac:dyDescent="0.25">
      <c r="A146" s="86" t="s">
        <v>9</v>
      </c>
      <c r="B146" s="86"/>
      <c r="C146" s="5"/>
      <c r="D146" s="5"/>
      <c r="E146" s="3">
        <f>SUM(E137:E145)</f>
        <v>13</v>
      </c>
      <c r="F146" s="3">
        <f>SUM(F137:F145)</f>
        <v>12</v>
      </c>
      <c r="G146" s="3"/>
      <c r="H146" s="3"/>
      <c r="I146" s="3"/>
      <c r="J146" s="3"/>
      <c r="K146" s="3">
        <f>SUM(K137:K145)</f>
        <v>30</v>
      </c>
      <c r="L146" s="16">
        <v>8</v>
      </c>
      <c r="M146" s="16">
        <v>5</v>
      </c>
      <c r="N146" s="16">
        <f>SUM(L146:M146)</f>
        <v>13</v>
      </c>
      <c r="O146" s="16">
        <v>5</v>
      </c>
      <c r="P146" s="3">
        <f>SUM(P137:P145)</f>
        <v>30</v>
      </c>
    </row>
    <row r="147" spans="1:16" ht="15" customHeight="1" x14ac:dyDescent="0.25">
      <c r="A147" s="97" t="s">
        <v>254</v>
      </c>
      <c r="B147" s="97"/>
      <c r="C147" s="97"/>
      <c r="D147" s="97"/>
      <c r="E147" s="97"/>
      <c r="F147" s="97"/>
      <c r="G147" s="97"/>
      <c r="H147" s="97"/>
      <c r="I147" s="97"/>
      <c r="J147" s="97"/>
      <c r="K147" s="97"/>
      <c r="L147" s="97"/>
      <c r="M147" s="97"/>
      <c r="N147" s="97"/>
      <c r="O147" s="97"/>
      <c r="P147" s="97"/>
    </row>
    <row r="148" spans="1:16" ht="18.75" customHeight="1" x14ac:dyDescent="0.25">
      <c r="A148" s="77" t="s">
        <v>11</v>
      </c>
      <c r="B148" s="75" t="s">
        <v>0</v>
      </c>
      <c r="C148" s="75" t="s">
        <v>10</v>
      </c>
      <c r="D148" s="81" t="s">
        <v>17</v>
      </c>
      <c r="E148" s="77" t="s">
        <v>1</v>
      </c>
      <c r="F148" s="77"/>
      <c r="G148" s="76" t="s">
        <v>4</v>
      </c>
      <c r="H148" s="76"/>
      <c r="I148" s="76" t="s">
        <v>5</v>
      </c>
      <c r="J148" s="76"/>
      <c r="K148" s="87" t="s">
        <v>12</v>
      </c>
      <c r="L148" s="106" t="s">
        <v>36</v>
      </c>
      <c r="M148" s="106"/>
      <c r="N148" s="106"/>
      <c r="O148" s="107" t="s">
        <v>37</v>
      </c>
      <c r="P148" s="111" t="s">
        <v>12</v>
      </c>
    </row>
    <row r="149" spans="1:16" ht="30" x14ac:dyDescent="0.25">
      <c r="A149" s="88"/>
      <c r="B149" s="76"/>
      <c r="C149" s="76"/>
      <c r="D149" s="76"/>
      <c r="E149" s="5" t="s">
        <v>2</v>
      </c>
      <c r="F149" s="5" t="s">
        <v>3</v>
      </c>
      <c r="G149" s="5" t="s">
        <v>8</v>
      </c>
      <c r="H149" s="5" t="s">
        <v>6</v>
      </c>
      <c r="I149" s="5" t="s">
        <v>8</v>
      </c>
      <c r="J149" s="5" t="s">
        <v>6</v>
      </c>
      <c r="K149" s="87"/>
      <c r="L149" s="106"/>
      <c r="M149" s="106"/>
      <c r="N149" s="106"/>
      <c r="O149" s="107"/>
      <c r="P149" s="111"/>
    </row>
    <row r="150" spans="1:16" ht="45" customHeight="1" x14ac:dyDescent="0.25">
      <c r="A150" s="7">
        <v>1</v>
      </c>
      <c r="B150" s="17" t="s">
        <v>211</v>
      </c>
      <c r="C150" s="9" t="s">
        <v>94</v>
      </c>
      <c r="D150" s="9" t="s">
        <v>175</v>
      </c>
      <c r="E150" s="10">
        <v>3</v>
      </c>
      <c r="F150" s="10">
        <v>3</v>
      </c>
      <c r="G150" s="13" t="s">
        <v>100</v>
      </c>
      <c r="H150" s="12" t="s">
        <v>98</v>
      </c>
      <c r="I150" s="13" t="s">
        <v>100</v>
      </c>
      <c r="J150" s="7" t="s">
        <v>98</v>
      </c>
      <c r="K150" s="9">
        <v>7</v>
      </c>
      <c r="L150" s="80" t="s">
        <v>2</v>
      </c>
      <c r="M150" s="80" t="s">
        <v>3</v>
      </c>
      <c r="N150" s="122" t="s">
        <v>38</v>
      </c>
      <c r="O150" s="102"/>
      <c r="P150" s="9">
        <v>7</v>
      </c>
    </row>
    <row r="151" spans="1:16" ht="44.25" customHeight="1" x14ac:dyDescent="0.25">
      <c r="A151" s="7">
        <v>2</v>
      </c>
      <c r="B151" s="20" t="s">
        <v>212</v>
      </c>
      <c r="C151" s="9" t="s">
        <v>94</v>
      </c>
      <c r="D151" s="9" t="s">
        <v>175</v>
      </c>
      <c r="E151" s="10">
        <v>3</v>
      </c>
      <c r="F151" s="10">
        <v>3</v>
      </c>
      <c r="G151" s="11" t="s">
        <v>140</v>
      </c>
      <c r="H151" s="12" t="s">
        <v>98</v>
      </c>
      <c r="I151" s="13" t="s">
        <v>140</v>
      </c>
      <c r="J151" s="7" t="s">
        <v>98</v>
      </c>
      <c r="K151" s="9">
        <v>7</v>
      </c>
      <c r="L151" s="80"/>
      <c r="M151" s="80"/>
      <c r="N151" s="122"/>
      <c r="O151" s="102"/>
      <c r="P151" s="9">
        <v>7</v>
      </c>
    </row>
    <row r="152" spans="1:16" ht="30" x14ac:dyDescent="0.25">
      <c r="A152" s="7">
        <v>3</v>
      </c>
      <c r="B152" s="9" t="s">
        <v>213</v>
      </c>
      <c r="C152" s="9" t="s">
        <v>94</v>
      </c>
      <c r="D152" s="9" t="s">
        <v>175</v>
      </c>
      <c r="E152" s="10">
        <v>2</v>
      </c>
      <c r="F152" s="10">
        <v>3</v>
      </c>
      <c r="G152" s="9" t="s">
        <v>95</v>
      </c>
      <c r="H152" s="12" t="s">
        <v>96</v>
      </c>
      <c r="I152" s="9" t="s">
        <v>95</v>
      </c>
      <c r="J152" s="12" t="s">
        <v>96</v>
      </c>
      <c r="K152" s="9">
        <v>6</v>
      </c>
      <c r="L152" s="80"/>
      <c r="M152" s="80"/>
      <c r="N152" s="122"/>
      <c r="O152" s="102"/>
      <c r="P152" s="9">
        <v>6</v>
      </c>
    </row>
    <row r="153" spans="1:16" ht="30" customHeight="1" x14ac:dyDescent="0.25">
      <c r="A153" s="7">
        <v>4</v>
      </c>
      <c r="B153" s="9" t="s">
        <v>214</v>
      </c>
      <c r="C153" s="9" t="s">
        <v>94</v>
      </c>
      <c r="D153" s="9" t="s">
        <v>175</v>
      </c>
      <c r="E153" s="10">
        <v>2</v>
      </c>
      <c r="F153" s="10">
        <v>2</v>
      </c>
      <c r="G153" s="13" t="s">
        <v>162</v>
      </c>
      <c r="H153" s="12" t="s">
        <v>98</v>
      </c>
      <c r="I153" s="13" t="s">
        <v>210</v>
      </c>
      <c r="J153" s="12" t="s">
        <v>98</v>
      </c>
      <c r="K153" s="9">
        <v>5</v>
      </c>
      <c r="L153" s="80"/>
      <c r="M153" s="80"/>
      <c r="N153" s="122"/>
      <c r="O153" s="102"/>
      <c r="P153" s="9">
        <v>5</v>
      </c>
    </row>
    <row r="154" spans="1:16" ht="30" x14ac:dyDescent="0.25">
      <c r="A154" s="7">
        <v>5</v>
      </c>
      <c r="B154" s="9" t="s">
        <v>215</v>
      </c>
      <c r="C154" s="9" t="s">
        <v>141</v>
      </c>
      <c r="D154" s="9" t="s">
        <v>176</v>
      </c>
      <c r="E154" s="10">
        <v>2</v>
      </c>
      <c r="F154" s="10">
        <v>2</v>
      </c>
      <c r="G154" s="13" t="s">
        <v>116</v>
      </c>
      <c r="H154" s="12" t="s">
        <v>98</v>
      </c>
      <c r="I154" s="13" t="s">
        <v>116</v>
      </c>
      <c r="J154" s="7" t="s">
        <v>98</v>
      </c>
      <c r="K154" s="9">
        <v>5</v>
      </c>
      <c r="L154" s="80"/>
      <c r="M154" s="80"/>
      <c r="N154" s="122"/>
      <c r="O154" s="102"/>
      <c r="P154" s="9">
        <v>5</v>
      </c>
    </row>
    <row r="155" spans="1:16" x14ac:dyDescent="0.25">
      <c r="A155" s="7">
        <v>6</v>
      </c>
      <c r="B155" s="9"/>
      <c r="C155" s="21"/>
      <c r="D155" s="18"/>
      <c r="E155" s="22"/>
      <c r="F155" s="22"/>
      <c r="G155" s="11"/>
      <c r="H155" s="12"/>
      <c r="I155" s="14"/>
      <c r="J155" s="14"/>
      <c r="K155" s="21"/>
      <c r="L155" s="80"/>
      <c r="M155" s="80"/>
      <c r="N155" s="122"/>
      <c r="O155" s="102"/>
      <c r="P155" s="11"/>
    </row>
    <row r="156" spans="1:16" x14ac:dyDescent="0.25">
      <c r="A156" s="7">
        <v>7</v>
      </c>
      <c r="B156" s="9"/>
      <c r="C156" s="9"/>
      <c r="D156" s="9"/>
      <c r="E156" s="10"/>
      <c r="F156" s="10"/>
      <c r="G156" s="11"/>
      <c r="H156" s="14"/>
      <c r="I156" s="14"/>
      <c r="J156" s="14"/>
      <c r="K156" s="24"/>
      <c r="L156" s="80"/>
      <c r="M156" s="80"/>
      <c r="N156" s="122"/>
      <c r="O156" s="102"/>
      <c r="P156" s="11"/>
    </row>
    <row r="157" spans="1:16" x14ac:dyDescent="0.25">
      <c r="A157" s="7">
        <v>8</v>
      </c>
      <c r="B157" s="9"/>
      <c r="C157" s="9"/>
      <c r="D157" s="9"/>
      <c r="E157" s="10"/>
      <c r="F157" s="10"/>
      <c r="G157" s="11"/>
      <c r="H157" s="14"/>
      <c r="I157" s="14"/>
      <c r="J157" s="14"/>
      <c r="K157" s="24"/>
      <c r="L157" s="80"/>
      <c r="M157" s="80"/>
      <c r="N157" s="122"/>
      <c r="O157" s="102"/>
      <c r="P157" s="11"/>
    </row>
    <row r="158" spans="1:16" ht="61.5" customHeight="1" x14ac:dyDescent="0.25">
      <c r="A158" s="7">
        <v>9</v>
      </c>
      <c r="B158" s="9"/>
      <c r="C158" s="9"/>
      <c r="D158" s="9"/>
      <c r="E158" s="10"/>
      <c r="F158" s="10"/>
      <c r="G158" s="11"/>
      <c r="H158" s="14"/>
      <c r="I158" s="14"/>
      <c r="J158" s="14"/>
      <c r="K158" s="24"/>
      <c r="L158" s="80"/>
      <c r="M158" s="80"/>
      <c r="N158" s="122"/>
      <c r="O158" s="102"/>
      <c r="P158" s="2"/>
    </row>
    <row r="159" spans="1:16" x14ac:dyDescent="0.25">
      <c r="A159" s="86" t="s">
        <v>9</v>
      </c>
      <c r="B159" s="86"/>
      <c r="C159" s="5"/>
      <c r="D159" s="5"/>
      <c r="E159" s="3">
        <f>SUM(E150:E158)</f>
        <v>12</v>
      </c>
      <c r="F159" s="3">
        <f>SUM(F150:F158)</f>
        <v>13</v>
      </c>
      <c r="G159" s="3"/>
      <c r="H159" s="3"/>
      <c r="I159" s="3"/>
      <c r="J159" s="3"/>
      <c r="K159" s="3">
        <f>SUM(K150:K158)</f>
        <v>30</v>
      </c>
      <c r="L159" s="16">
        <v>10</v>
      </c>
      <c r="M159" s="16">
        <v>10</v>
      </c>
      <c r="N159" s="16">
        <f>SUM(L159:M159)</f>
        <v>20</v>
      </c>
      <c r="O159" s="16">
        <v>0</v>
      </c>
      <c r="P159" s="3">
        <f>SUM(P150:P158)</f>
        <v>30</v>
      </c>
    </row>
    <row r="160" spans="1:16" x14ac:dyDescent="0.25">
      <c r="A160" s="110"/>
      <c r="B160" s="110"/>
      <c r="C160" s="110"/>
      <c r="D160" s="110"/>
      <c r="E160" s="110"/>
      <c r="F160" s="110"/>
      <c r="G160" s="110"/>
      <c r="H160" s="110"/>
      <c r="I160" s="110"/>
      <c r="J160" s="110"/>
      <c r="K160" s="110"/>
      <c r="L160" s="110"/>
      <c r="M160" s="110"/>
      <c r="N160" s="110"/>
      <c r="O160" s="110"/>
      <c r="P160" s="110"/>
    </row>
    <row r="161" spans="1:16" x14ac:dyDescent="0.25">
      <c r="A161" s="97" t="s">
        <v>158</v>
      </c>
      <c r="B161" s="97"/>
      <c r="C161" s="97"/>
      <c r="D161" s="97"/>
      <c r="E161" s="97"/>
      <c r="F161" s="97"/>
      <c r="G161" s="97"/>
      <c r="H161" s="97"/>
      <c r="I161" s="97"/>
      <c r="J161" s="97"/>
      <c r="K161" s="97"/>
      <c r="L161" s="97"/>
      <c r="M161" s="97"/>
      <c r="N161" s="97"/>
      <c r="O161" s="97"/>
      <c r="P161" s="97"/>
    </row>
    <row r="162" spans="1:16" x14ac:dyDescent="0.25">
      <c r="A162" s="77" t="s">
        <v>11</v>
      </c>
      <c r="B162" s="75" t="s">
        <v>0</v>
      </c>
      <c r="C162" s="75" t="s">
        <v>10</v>
      </c>
      <c r="D162" s="81" t="s">
        <v>17</v>
      </c>
      <c r="E162" s="77" t="s">
        <v>1</v>
      </c>
      <c r="F162" s="77"/>
      <c r="G162" s="76" t="s">
        <v>4</v>
      </c>
      <c r="H162" s="76"/>
      <c r="I162" s="76" t="s">
        <v>5</v>
      </c>
      <c r="J162" s="76"/>
      <c r="K162" s="87" t="s">
        <v>12</v>
      </c>
      <c r="L162" s="106" t="s">
        <v>36</v>
      </c>
      <c r="M162" s="106"/>
      <c r="N162" s="106"/>
      <c r="O162" s="107" t="s">
        <v>37</v>
      </c>
      <c r="P162" s="111" t="s">
        <v>12</v>
      </c>
    </row>
    <row r="163" spans="1:16" ht="30" x14ac:dyDescent="0.25">
      <c r="A163" s="88"/>
      <c r="B163" s="76"/>
      <c r="C163" s="76"/>
      <c r="D163" s="76"/>
      <c r="E163" s="5" t="s">
        <v>2</v>
      </c>
      <c r="F163" s="5" t="s">
        <v>3</v>
      </c>
      <c r="G163" s="5" t="s">
        <v>8</v>
      </c>
      <c r="H163" s="5" t="s">
        <v>6</v>
      </c>
      <c r="I163" s="5" t="s">
        <v>8</v>
      </c>
      <c r="J163" s="5" t="s">
        <v>6</v>
      </c>
      <c r="K163" s="87"/>
      <c r="L163" s="106"/>
      <c r="M163" s="106"/>
      <c r="N163" s="106"/>
      <c r="O163" s="107"/>
      <c r="P163" s="111"/>
    </row>
    <row r="164" spans="1:16" ht="30" x14ac:dyDescent="0.25">
      <c r="A164" s="7">
        <v>1</v>
      </c>
      <c r="B164" s="17" t="s">
        <v>159</v>
      </c>
      <c r="C164" s="9" t="s">
        <v>94</v>
      </c>
      <c r="D164" s="9" t="s">
        <v>174</v>
      </c>
      <c r="E164" s="10">
        <v>2</v>
      </c>
      <c r="F164" s="10">
        <v>1</v>
      </c>
      <c r="G164" s="11" t="s">
        <v>160</v>
      </c>
      <c r="H164" s="12" t="s">
        <v>96</v>
      </c>
      <c r="I164" s="11" t="s">
        <v>160</v>
      </c>
      <c r="J164" s="12" t="s">
        <v>96</v>
      </c>
      <c r="K164" s="9">
        <v>3</v>
      </c>
      <c r="L164" s="80" t="s">
        <v>2</v>
      </c>
      <c r="M164" s="80" t="s">
        <v>3</v>
      </c>
      <c r="N164" s="122" t="s">
        <v>38</v>
      </c>
      <c r="O164" s="102"/>
      <c r="P164" s="9">
        <v>3</v>
      </c>
    </row>
    <row r="165" spans="1:16" ht="30" x14ac:dyDescent="0.25">
      <c r="A165" s="7">
        <v>2</v>
      </c>
      <c r="B165" s="20" t="s">
        <v>161</v>
      </c>
      <c r="C165" s="9" t="s">
        <v>94</v>
      </c>
      <c r="D165" s="9" t="s">
        <v>176</v>
      </c>
      <c r="E165" s="10">
        <v>3</v>
      </c>
      <c r="F165" s="10">
        <v>3</v>
      </c>
      <c r="G165" s="11" t="s">
        <v>162</v>
      </c>
      <c r="H165" s="12" t="s">
        <v>98</v>
      </c>
      <c r="I165" s="11" t="s">
        <v>137</v>
      </c>
      <c r="J165" s="12" t="s">
        <v>98</v>
      </c>
      <c r="K165" s="9">
        <v>7</v>
      </c>
      <c r="L165" s="80"/>
      <c r="M165" s="80"/>
      <c r="N165" s="122"/>
      <c r="O165" s="102"/>
      <c r="P165" s="9">
        <v>7</v>
      </c>
    </row>
    <row r="166" spans="1:16" ht="30" x14ac:dyDescent="0.25">
      <c r="A166" s="7">
        <v>3</v>
      </c>
      <c r="B166" s="9" t="s">
        <v>163</v>
      </c>
      <c r="C166" s="9" t="s">
        <v>94</v>
      </c>
      <c r="D166" s="9" t="s">
        <v>176</v>
      </c>
      <c r="E166" s="10">
        <v>3</v>
      </c>
      <c r="F166" s="10">
        <v>3</v>
      </c>
      <c r="G166" s="11" t="s">
        <v>164</v>
      </c>
      <c r="H166" s="12" t="s">
        <v>98</v>
      </c>
      <c r="I166" s="11" t="s">
        <v>137</v>
      </c>
      <c r="J166" s="12" t="s">
        <v>98</v>
      </c>
      <c r="K166" s="9">
        <v>7</v>
      </c>
      <c r="L166" s="80"/>
      <c r="M166" s="80"/>
      <c r="N166" s="122"/>
      <c r="O166" s="102"/>
      <c r="P166" s="9">
        <v>7</v>
      </c>
    </row>
    <row r="167" spans="1:16" ht="30" x14ac:dyDescent="0.25">
      <c r="A167" s="7">
        <v>4</v>
      </c>
      <c r="B167" s="9" t="s">
        <v>167</v>
      </c>
      <c r="C167" s="9" t="s">
        <v>94</v>
      </c>
      <c r="D167" s="9" t="s">
        <v>176</v>
      </c>
      <c r="E167" s="10">
        <v>2</v>
      </c>
      <c r="F167" s="10">
        <v>1</v>
      </c>
      <c r="G167" s="11" t="s">
        <v>116</v>
      </c>
      <c r="H167" s="12" t="s">
        <v>98</v>
      </c>
      <c r="I167" s="11" t="s">
        <v>117</v>
      </c>
      <c r="J167" s="12" t="s">
        <v>98</v>
      </c>
      <c r="K167" s="9">
        <v>3</v>
      </c>
      <c r="L167" s="80"/>
      <c r="M167" s="80"/>
      <c r="N167" s="122"/>
      <c r="O167" s="102"/>
      <c r="P167" s="9">
        <v>3</v>
      </c>
    </row>
    <row r="168" spans="1:16" ht="30" x14ac:dyDescent="0.25">
      <c r="A168" s="7">
        <v>5</v>
      </c>
      <c r="B168" s="9" t="s">
        <v>165</v>
      </c>
      <c r="C168" s="9" t="s">
        <v>141</v>
      </c>
      <c r="D168" s="9" t="s">
        <v>176</v>
      </c>
      <c r="E168" s="10">
        <v>2</v>
      </c>
      <c r="F168" s="10">
        <v>2</v>
      </c>
      <c r="G168" s="13" t="s">
        <v>149</v>
      </c>
      <c r="H168" s="7" t="s">
        <v>98</v>
      </c>
      <c r="I168" s="13" t="s">
        <v>149</v>
      </c>
      <c r="J168" s="7" t="s">
        <v>98</v>
      </c>
      <c r="K168" s="9">
        <v>4</v>
      </c>
      <c r="L168" s="80"/>
      <c r="M168" s="80"/>
      <c r="N168" s="122"/>
      <c r="O168" s="102"/>
      <c r="P168" s="9">
        <v>4</v>
      </c>
    </row>
    <row r="169" spans="1:16" ht="30" x14ac:dyDescent="0.25">
      <c r="A169" s="7">
        <v>6</v>
      </c>
      <c r="B169" s="9" t="s">
        <v>166</v>
      </c>
      <c r="C169" s="9" t="s">
        <v>141</v>
      </c>
      <c r="D169" s="9" t="s">
        <v>176</v>
      </c>
      <c r="E169" s="10">
        <v>2</v>
      </c>
      <c r="F169" s="10">
        <v>1</v>
      </c>
      <c r="G169" s="11" t="s">
        <v>140</v>
      </c>
      <c r="H169" s="12" t="s">
        <v>98</v>
      </c>
      <c r="I169" s="11" t="s">
        <v>124</v>
      </c>
      <c r="J169" s="12" t="s">
        <v>98</v>
      </c>
      <c r="K169" s="9">
        <v>3</v>
      </c>
      <c r="L169" s="80"/>
      <c r="M169" s="80"/>
      <c r="N169" s="122"/>
      <c r="O169" s="102"/>
      <c r="P169" s="9">
        <v>3</v>
      </c>
    </row>
    <row r="170" spans="1:16" ht="30" x14ac:dyDescent="0.25">
      <c r="A170" s="7">
        <v>7</v>
      </c>
      <c r="B170" s="9" t="s">
        <v>142</v>
      </c>
      <c r="C170" s="9" t="s">
        <v>94</v>
      </c>
      <c r="D170" s="9" t="s">
        <v>176</v>
      </c>
      <c r="E170" s="10"/>
      <c r="F170" s="10"/>
      <c r="G170" s="11"/>
      <c r="H170" s="12"/>
      <c r="I170" s="11"/>
      <c r="J170" s="12"/>
      <c r="K170" s="9">
        <v>3</v>
      </c>
      <c r="L170" s="80"/>
      <c r="M170" s="80"/>
      <c r="N170" s="122"/>
      <c r="O170" s="102"/>
      <c r="P170" s="9">
        <v>3</v>
      </c>
    </row>
    <row r="171" spans="1:16" x14ac:dyDescent="0.25">
      <c r="A171" s="7">
        <v>8</v>
      </c>
      <c r="B171" s="9"/>
      <c r="C171" s="9"/>
      <c r="D171" s="9"/>
      <c r="E171" s="10"/>
      <c r="F171" s="10"/>
      <c r="G171" s="11"/>
      <c r="H171" s="12"/>
      <c r="I171" s="11"/>
      <c r="J171" s="12"/>
      <c r="K171" s="9"/>
      <c r="L171" s="80"/>
      <c r="M171" s="80"/>
      <c r="N171" s="122"/>
      <c r="O171" s="102"/>
      <c r="P171" s="11"/>
    </row>
    <row r="172" spans="1:16" x14ac:dyDescent="0.25">
      <c r="A172" s="7">
        <v>9</v>
      </c>
      <c r="B172" s="9"/>
      <c r="C172" s="9"/>
      <c r="D172" s="9"/>
      <c r="E172" s="26"/>
      <c r="F172" s="26"/>
      <c r="G172" s="9"/>
      <c r="H172" s="12"/>
      <c r="I172" s="12"/>
      <c r="J172" s="12"/>
      <c r="K172" s="9"/>
      <c r="L172" s="80"/>
      <c r="M172" s="80"/>
      <c r="N172" s="122"/>
      <c r="O172" s="102"/>
      <c r="P172" s="2"/>
    </row>
    <row r="173" spans="1:16" x14ac:dyDescent="0.25">
      <c r="A173" s="86" t="s">
        <v>9</v>
      </c>
      <c r="B173" s="86"/>
      <c r="C173" s="5"/>
      <c r="D173" s="5"/>
      <c r="E173" s="3">
        <f>SUM(E164:E172)</f>
        <v>14</v>
      </c>
      <c r="F173" s="3">
        <f>SUM(F164:F172)</f>
        <v>11</v>
      </c>
      <c r="G173" s="3"/>
      <c r="H173" s="3"/>
      <c r="I173" s="3"/>
      <c r="J173" s="3"/>
      <c r="K173" s="3">
        <f>SUM(K164:K172)</f>
        <v>30</v>
      </c>
      <c r="L173" s="16">
        <v>12</v>
      </c>
      <c r="M173" s="16">
        <v>2</v>
      </c>
      <c r="N173" s="16">
        <f>SUM(L173:M173)</f>
        <v>14</v>
      </c>
      <c r="O173" s="16">
        <v>8</v>
      </c>
      <c r="P173" s="3">
        <f>SUM(P164:P171)</f>
        <v>30</v>
      </c>
    </row>
    <row r="174" spans="1:16" x14ac:dyDescent="0.25">
      <c r="A174" s="97" t="s">
        <v>216</v>
      </c>
      <c r="B174" s="97"/>
      <c r="C174" s="97"/>
      <c r="D174" s="97"/>
      <c r="E174" s="97"/>
      <c r="F174" s="97"/>
      <c r="G174" s="97"/>
      <c r="H174" s="97"/>
      <c r="I174" s="97"/>
      <c r="J174" s="97"/>
      <c r="K174" s="97"/>
      <c r="L174" s="97"/>
      <c r="M174" s="97"/>
      <c r="N174" s="97"/>
      <c r="O174" s="97"/>
      <c r="P174" s="97"/>
    </row>
    <row r="175" spans="1:16" x14ac:dyDescent="0.25">
      <c r="A175" s="77" t="s">
        <v>11</v>
      </c>
      <c r="B175" s="75" t="s">
        <v>0</v>
      </c>
      <c r="C175" s="75" t="s">
        <v>10</v>
      </c>
      <c r="D175" s="81" t="s">
        <v>17</v>
      </c>
      <c r="E175" s="77" t="s">
        <v>1</v>
      </c>
      <c r="F175" s="77"/>
      <c r="G175" s="76" t="s">
        <v>4</v>
      </c>
      <c r="H175" s="76"/>
      <c r="I175" s="76" t="s">
        <v>5</v>
      </c>
      <c r="J175" s="76"/>
      <c r="K175" s="87" t="s">
        <v>12</v>
      </c>
      <c r="L175" s="106" t="s">
        <v>36</v>
      </c>
      <c r="M175" s="106"/>
      <c r="N175" s="106"/>
      <c r="O175" s="107" t="s">
        <v>37</v>
      </c>
      <c r="P175" s="111" t="s">
        <v>12</v>
      </c>
    </row>
    <row r="176" spans="1:16" ht="30" x14ac:dyDescent="0.25">
      <c r="A176" s="88"/>
      <c r="B176" s="76"/>
      <c r="C176" s="76"/>
      <c r="D176" s="76"/>
      <c r="E176" s="5" t="s">
        <v>2</v>
      </c>
      <c r="F176" s="5" t="s">
        <v>3</v>
      </c>
      <c r="G176" s="5" t="s">
        <v>8</v>
      </c>
      <c r="H176" s="5" t="s">
        <v>6</v>
      </c>
      <c r="I176" s="5" t="s">
        <v>8</v>
      </c>
      <c r="J176" s="5" t="s">
        <v>6</v>
      </c>
      <c r="K176" s="87"/>
      <c r="L176" s="106"/>
      <c r="M176" s="106"/>
      <c r="N176" s="106"/>
      <c r="O176" s="107"/>
      <c r="P176" s="111"/>
    </row>
    <row r="177" spans="1:16" ht="30" x14ac:dyDescent="0.25">
      <c r="A177" s="7">
        <v>1</v>
      </c>
      <c r="B177" s="17" t="s">
        <v>217</v>
      </c>
      <c r="C177" s="9" t="s">
        <v>94</v>
      </c>
      <c r="D177" s="9" t="s">
        <v>176</v>
      </c>
      <c r="E177" s="10">
        <v>3</v>
      </c>
      <c r="F177" s="10">
        <v>3</v>
      </c>
      <c r="G177" s="11" t="s">
        <v>204</v>
      </c>
      <c r="H177" s="12" t="s">
        <v>103</v>
      </c>
      <c r="I177" s="13" t="s">
        <v>190</v>
      </c>
      <c r="J177" s="12" t="s">
        <v>98</v>
      </c>
      <c r="K177" s="9">
        <v>7</v>
      </c>
      <c r="L177" s="80" t="s">
        <v>2</v>
      </c>
      <c r="M177" s="80" t="s">
        <v>3</v>
      </c>
      <c r="N177" s="122" t="s">
        <v>38</v>
      </c>
      <c r="O177" s="102"/>
      <c r="P177" s="9">
        <v>7</v>
      </c>
    </row>
    <row r="178" spans="1:16" ht="30" x14ac:dyDescent="0.25">
      <c r="A178" s="7">
        <v>2</v>
      </c>
      <c r="B178" s="20" t="s">
        <v>218</v>
      </c>
      <c r="C178" s="9" t="s">
        <v>94</v>
      </c>
      <c r="D178" s="9" t="s">
        <v>176</v>
      </c>
      <c r="E178" s="10">
        <v>3</v>
      </c>
      <c r="F178" s="10">
        <v>3</v>
      </c>
      <c r="G178" s="11" t="s">
        <v>201</v>
      </c>
      <c r="H178" s="12" t="s">
        <v>98</v>
      </c>
      <c r="I178" s="11" t="s">
        <v>201</v>
      </c>
      <c r="J178" s="12" t="s">
        <v>98</v>
      </c>
      <c r="K178" s="9">
        <v>7</v>
      </c>
      <c r="L178" s="80"/>
      <c r="M178" s="80"/>
      <c r="N178" s="122"/>
      <c r="O178" s="102"/>
      <c r="P178" s="9">
        <v>7</v>
      </c>
    </row>
    <row r="179" spans="1:16" ht="45" x14ac:dyDescent="0.25">
      <c r="A179" s="7">
        <v>3</v>
      </c>
      <c r="B179" s="9" t="s">
        <v>219</v>
      </c>
      <c r="C179" s="9" t="s">
        <v>94</v>
      </c>
      <c r="D179" s="9" t="s">
        <v>175</v>
      </c>
      <c r="E179" s="10">
        <v>3</v>
      </c>
      <c r="F179" s="10">
        <v>2</v>
      </c>
      <c r="G179" s="11" t="s">
        <v>204</v>
      </c>
      <c r="H179" s="12" t="s">
        <v>103</v>
      </c>
      <c r="I179" s="11" t="s">
        <v>201</v>
      </c>
      <c r="J179" s="12" t="s">
        <v>98</v>
      </c>
      <c r="K179" s="9">
        <v>5</v>
      </c>
      <c r="L179" s="80"/>
      <c r="M179" s="80"/>
      <c r="N179" s="122"/>
      <c r="O179" s="102"/>
      <c r="P179" s="9">
        <v>5</v>
      </c>
    </row>
    <row r="180" spans="1:16" ht="45.75" customHeight="1" x14ac:dyDescent="0.25">
      <c r="A180" s="7">
        <v>4</v>
      </c>
      <c r="B180" s="12" t="s">
        <v>220</v>
      </c>
      <c r="C180" s="9" t="s">
        <v>141</v>
      </c>
      <c r="D180" s="9" t="s">
        <v>176</v>
      </c>
      <c r="E180" s="10">
        <v>2</v>
      </c>
      <c r="F180" s="10">
        <v>2</v>
      </c>
      <c r="G180" s="13" t="s">
        <v>186</v>
      </c>
      <c r="H180" s="7" t="s">
        <v>98</v>
      </c>
      <c r="I180" s="13" t="s">
        <v>186</v>
      </c>
      <c r="J180" s="7" t="s">
        <v>98</v>
      </c>
      <c r="K180" s="9">
        <v>4</v>
      </c>
      <c r="L180" s="80"/>
      <c r="M180" s="80"/>
      <c r="N180" s="122"/>
      <c r="O180" s="102"/>
      <c r="P180" s="9">
        <v>4</v>
      </c>
    </row>
    <row r="181" spans="1:16" ht="30" x14ac:dyDescent="0.25">
      <c r="A181" s="7">
        <v>5</v>
      </c>
      <c r="B181" s="9" t="s">
        <v>221</v>
      </c>
      <c r="C181" s="9" t="s">
        <v>141</v>
      </c>
      <c r="D181" s="9" t="s">
        <v>176</v>
      </c>
      <c r="E181" s="10">
        <v>2</v>
      </c>
      <c r="F181" s="10">
        <v>2</v>
      </c>
      <c r="G181" s="11" t="s">
        <v>188</v>
      </c>
      <c r="H181" s="12" t="s">
        <v>98</v>
      </c>
      <c r="I181" s="11" t="s">
        <v>188</v>
      </c>
      <c r="J181" s="12" t="s">
        <v>98</v>
      </c>
      <c r="K181" s="9">
        <v>4</v>
      </c>
      <c r="L181" s="80"/>
      <c r="M181" s="80"/>
      <c r="N181" s="122"/>
      <c r="O181" s="102"/>
      <c r="P181" s="9">
        <v>4</v>
      </c>
    </row>
    <row r="182" spans="1:16" ht="30" x14ac:dyDescent="0.25">
      <c r="A182" s="7">
        <v>6</v>
      </c>
      <c r="B182" s="9" t="s">
        <v>142</v>
      </c>
      <c r="C182" s="9" t="s">
        <v>94</v>
      </c>
      <c r="D182" s="9" t="s">
        <v>176</v>
      </c>
      <c r="E182" s="10"/>
      <c r="F182" s="10"/>
      <c r="G182" s="11"/>
      <c r="H182" s="12"/>
      <c r="I182" s="11"/>
      <c r="J182" s="12"/>
      <c r="K182" s="9">
        <v>3</v>
      </c>
      <c r="L182" s="80"/>
      <c r="M182" s="80"/>
      <c r="N182" s="122"/>
      <c r="O182" s="102"/>
      <c r="P182" s="9">
        <v>3</v>
      </c>
    </row>
    <row r="183" spans="1:16" x14ac:dyDescent="0.25">
      <c r="A183" s="7">
        <v>7</v>
      </c>
      <c r="B183" s="11"/>
      <c r="C183" s="9"/>
      <c r="D183" s="9"/>
      <c r="E183" s="26"/>
      <c r="F183" s="26"/>
      <c r="G183" s="9"/>
      <c r="H183" s="12"/>
      <c r="I183" s="12"/>
      <c r="J183" s="12"/>
      <c r="K183" s="9"/>
      <c r="L183" s="80"/>
      <c r="M183" s="80"/>
      <c r="N183" s="122"/>
      <c r="O183" s="102"/>
      <c r="P183" s="11"/>
    </row>
    <row r="184" spans="1:16" x14ac:dyDescent="0.25">
      <c r="A184" s="7">
        <v>8</v>
      </c>
      <c r="B184" s="9"/>
      <c r="C184" s="9"/>
      <c r="D184" s="9"/>
      <c r="E184" s="26"/>
      <c r="F184" s="26"/>
      <c r="G184" s="9"/>
      <c r="H184" s="12"/>
      <c r="I184" s="12"/>
      <c r="J184" s="12"/>
      <c r="K184" s="9"/>
      <c r="L184" s="80"/>
      <c r="M184" s="80"/>
      <c r="N184" s="122"/>
      <c r="O184" s="102"/>
      <c r="P184" s="11"/>
    </row>
    <row r="185" spans="1:16" x14ac:dyDescent="0.25">
      <c r="A185" s="7">
        <v>9</v>
      </c>
      <c r="B185" s="9"/>
      <c r="C185" s="9"/>
      <c r="D185" s="9"/>
      <c r="E185" s="26"/>
      <c r="F185" s="26"/>
      <c r="G185" s="9"/>
      <c r="H185" s="12"/>
      <c r="I185" s="12"/>
      <c r="J185" s="12"/>
      <c r="K185" s="9"/>
      <c r="L185" s="80"/>
      <c r="M185" s="80"/>
      <c r="N185" s="122"/>
      <c r="O185" s="102"/>
      <c r="P185" s="2"/>
    </row>
    <row r="186" spans="1:16" x14ac:dyDescent="0.25">
      <c r="A186" s="86" t="s">
        <v>9</v>
      </c>
      <c r="B186" s="86"/>
      <c r="C186" s="5"/>
      <c r="D186" s="5"/>
      <c r="E186" s="3">
        <f>SUM(E177:E185)</f>
        <v>13</v>
      </c>
      <c r="F186" s="3">
        <f>SUM(F177:F185)</f>
        <v>12</v>
      </c>
      <c r="G186" s="3"/>
      <c r="H186" s="3"/>
      <c r="I186" s="3"/>
      <c r="J186" s="3"/>
      <c r="K186" s="3">
        <f>SUM(K177:K185)</f>
        <v>30</v>
      </c>
      <c r="L186" s="16">
        <v>7</v>
      </c>
      <c r="M186" s="16">
        <v>12</v>
      </c>
      <c r="N186" s="16">
        <f>L186+M186</f>
        <v>19</v>
      </c>
      <c r="O186" s="16">
        <v>0</v>
      </c>
      <c r="P186" s="3">
        <f>SUM(P177:P184)</f>
        <v>30</v>
      </c>
    </row>
    <row r="187" spans="1:16" x14ac:dyDescent="0.25">
      <c r="A187" s="97" t="s">
        <v>222</v>
      </c>
      <c r="B187" s="97"/>
      <c r="C187" s="97"/>
      <c r="D187" s="97"/>
      <c r="E187" s="97"/>
      <c r="F187" s="97"/>
      <c r="G187" s="97"/>
      <c r="H187" s="97"/>
      <c r="I187" s="97"/>
      <c r="J187" s="97"/>
      <c r="K187" s="97"/>
      <c r="L187" s="97"/>
      <c r="M187" s="97"/>
      <c r="N187" s="97"/>
      <c r="O187" s="97"/>
      <c r="P187" s="97"/>
    </row>
    <row r="188" spans="1:16" x14ac:dyDescent="0.25">
      <c r="A188" s="77" t="s">
        <v>11</v>
      </c>
      <c r="B188" s="75" t="s">
        <v>0</v>
      </c>
      <c r="C188" s="75" t="s">
        <v>10</v>
      </c>
      <c r="D188" s="81" t="s">
        <v>17</v>
      </c>
      <c r="E188" s="77" t="s">
        <v>1</v>
      </c>
      <c r="F188" s="77"/>
      <c r="G188" s="76" t="s">
        <v>4</v>
      </c>
      <c r="H188" s="76"/>
      <c r="I188" s="76" t="s">
        <v>5</v>
      </c>
      <c r="J188" s="76"/>
      <c r="K188" s="87" t="s">
        <v>12</v>
      </c>
      <c r="L188" s="106" t="s">
        <v>36</v>
      </c>
      <c r="M188" s="106"/>
      <c r="N188" s="106"/>
      <c r="O188" s="107" t="s">
        <v>37</v>
      </c>
      <c r="P188" s="111" t="s">
        <v>12</v>
      </c>
    </row>
    <row r="189" spans="1:16" ht="30" x14ac:dyDescent="0.25">
      <c r="A189" s="88"/>
      <c r="B189" s="76"/>
      <c r="C189" s="76"/>
      <c r="D189" s="76"/>
      <c r="E189" s="5" t="s">
        <v>2</v>
      </c>
      <c r="F189" s="5" t="s">
        <v>3</v>
      </c>
      <c r="G189" s="5" t="s">
        <v>8</v>
      </c>
      <c r="H189" s="5" t="s">
        <v>6</v>
      </c>
      <c r="I189" s="5" t="s">
        <v>8</v>
      </c>
      <c r="J189" s="5" t="s">
        <v>6</v>
      </c>
      <c r="K189" s="87"/>
      <c r="L189" s="106"/>
      <c r="M189" s="106"/>
      <c r="N189" s="106"/>
      <c r="O189" s="107"/>
      <c r="P189" s="111"/>
    </row>
    <row r="190" spans="1:16" ht="30" x14ac:dyDescent="0.25">
      <c r="A190" s="7">
        <v>1</v>
      </c>
      <c r="B190" s="17" t="s">
        <v>159</v>
      </c>
      <c r="C190" s="9" t="s">
        <v>94</v>
      </c>
      <c r="D190" s="9" t="s">
        <v>174</v>
      </c>
      <c r="E190" s="10">
        <v>2</v>
      </c>
      <c r="F190" s="10">
        <v>1</v>
      </c>
      <c r="G190" s="11" t="s">
        <v>160</v>
      </c>
      <c r="H190" s="12" t="s">
        <v>96</v>
      </c>
      <c r="I190" s="11" t="s">
        <v>160</v>
      </c>
      <c r="J190" s="12" t="s">
        <v>96</v>
      </c>
      <c r="K190" s="9">
        <v>3</v>
      </c>
      <c r="L190" s="80" t="s">
        <v>2</v>
      </c>
      <c r="M190" s="80" t="s">
        <v>3</v>
      </c>
      <c r="N190" s="122" t="s">
        <v>38</v>
      </c>
      <c r="O190" s="102"/>
      <c r="P190" s="9">
        <v>3</v>
      </c>
    </row>
    <row r="191" spans="1:16" ht="30" x14ac:dyDescent="0.25">
      <c r="A191" s="7">
        <v>2</v>
      </c>
      <c r="B191" s="20" t="s">
        <v>223</v>
      </c>
      <c r="C191" s="9" t="s">
        <v>94</v>
      </c>
      <c r="D191" s="9" t="s">
        <v>176</v>
      </c>
      <c r="E191" s="10">
        <v>3</v>
      </c>
      <c r="F191" s="10">
        <v>3</v>
      </c>
      <c r="G191" s="11" t="s">
        <v>95</v>
      </c>
      <c r="H191" s="12" t="s">
        <v>96</v>
      </c>
      <c r="I191" s="11" t="s">
        <v>95</v>
      </c>
      <c r="J191" s="12" t="s">
        <v>96</v>
      </c>
      <c r="K191" s="9">
        <v>7</v>
      </c>
      <c r="L191" s="80"/>
      <c r="M191" s="80"/>
      <c r="N191" s="122"/>
      <c r="O191" s="102"/>
      <c r="P191" s="9">
        <v>7</v>
      </c>
    </row>
    <row r="192" spans="1:16" ht="30" x14ac:dyDescent="0.25">
      <c r="A192" s="7">
        <v>3</v>
      </c>
      <c r="B192" s="9" t="s">
        <v>224</v>
      </c>
      <c r="C192" s="9" t="s">
        <v>94</v>
      </c>
      <c r="D192" s="9" t="s">
        <v>176</v>
      </c>
      <c r="E192" s="10">
        <v>3</v>
      </c>
      <c r="F192" s="10">
        <v>3</v>
      </c>
      <c r="G192" s="11" t="s">
        <v>116</v>
      </c>
      <c r="H192" s="12" t="s">
        <v>98</v>
      </c>
      <c r="I192" s="11" t="s">
        <v>116</v>
      </c>
      <c r="J192" s="12" t="s">
        <v>98</v>
      </c>
      <c r="K192" s="9">
        <v>7</v>
      </c>
      <c r="L192" s="80"/>
      <c r="M192" s="80"/>
      <c r="N192" s="122"/>
      <c r="O192" s="102"/>
      <c r="P192" s="9">
        <v>7</v>
      </c>
    </row>
    <row r="193" spans="1:16" ht="30" x14ac:dyDescent="0.25">
      <c r="A193" s="7">
        <v>4</v>
      </c>
      <c r="B193" s="9" t="s">
        <v>225</v>
      </c>
      <c r="C193" s="9" t="s">
        <v>94</v>
      </c>
      <c r="D193" s="9" t="s">
        <v>176</v>
      </c>
      <c r="E193" s="10">
        <v>2</v>
      </c>
      <c r="F193" s="10">
        <v>1</v>
      </c>
      <c r="G193" s="11" t="s">
        <v>123</v>
      </c>
      <c r="H193" s="12" t="s">
        <v>98</v>
      </c>
      <c r="I193" s="11" t="s">
        <v>123</v>
      </c>
      <c r="J193" s="12" t="s">
        <v>98</v>
      </c>
      <c r="K193" s="9">
        <v>3</v>
      </c>
      <c r="L193" s="80"/>
      <c r="M193" s="80"/>
      <c r="N193" s="122"/>
      <c r="O193" s="102"/>
      <c r="P193" s="9">
        <v>3</v>
      </c>
    </row>
    <row r="194" spans="1:16" ht="45" x14ac:dyDescent="0.25">
      <c r="A194" s="7">
        <v>5</v>
      </c>
      <c r="B194" s="9" t="s">
        <v>226</v>
      </c>
      <c r="C194" s="9" t="s">
        <v>141</v>
      </c>
      <c r="D194" s="9" t="s">
        <v>176</v>
      </c>
      <c r="E194" s="10">
        <v>2</v>
      </c>
      <c r="F194" s="10">
        <v>2</v>
      </c>
      <c r="G194" s="13" t="s">
        <v>190</v>
      </c>
      <c r="H194" s="7" t="s">
        <v>98</v>
      </c>
      <c r="I194" s="13" t="s">
        <v>186</v>
      </c>
      <c r="J194" s="7" t="s">
        <v>98</v>
      </c>
      <c r="K194" s="9">
        <v>4</v>
      </c>
      <c r="L194" s="80"/>
      <c r="M194" s="80"/>
      <c r="N194" s="122"/>
      <c r="O194" s="102"/>
      <c r="P194" s="9">
        <v>4</v>
      </c>
    </row>
    <row r="195" spans="1:16" ht="30" x14ac:dyDescent="0.25">
      <c r="A195" s="7">
        <v>6</v>
      </c>
      <c r="B195" s="9" t="s">
        <v>227</v>
      </c>
      <c r="C195" s="9" t="s">
        <v>141</v>
      </c>
      <c r="D195" s="9" t="s">
        <v>176</v>
      </c>
      <c r="E195" s="10">
        <v>2</v>
      </c>
      <c r="F195" s="10">
        <v>1</v>
      </c>
      <c r="G195" s="11" t="s">
        <v>116</v>
      </c>
      <c r="H195" s="12" t="s">
        <v>98</v>
      </c>
      <c r="I195" s="11" t="s">
        <v>116</v>
      </c>
      <c r="J195" s="12" t="s">
        <v>98</v>
      </c>
      <c r="K195" s="9">
        <v>3</v>
      </c>
      <c r="L195" s="80"/>
      <c r="M195" s="80"/>
      <c r="N195" s="122"/>
      <c r="O195" s="102"/>
      <c r="P195" s="9">
        <v>3</v>
      </c>
    </row>
    <row r="196" spans="1:16" ht="30" x14ac:dyDescent="0.25">
      <c r="A196" s="7">
        <v>7</v>
      </c>
      <c r="B196" s="9" t="s">
        <v>142</v>
      </c>
      <c r="C196" s="9" t="s">
        <v>94</v>
      </c>
      <c r="D196" s="9" t="s">
        <v>176</v>
      </c>
      <c r="E196" s="10"/>
      <c r="F196" s="10"/>
      <c r="G196" s="11"/>
      <c r="H196" s="12"/>
      <c r="I196" s="11"/>
      <c r="J196" s="12"/>
      <c r="K196" s="9">
        <v>3</v>
      </c>
      <c r="L196" s="80"/>
      <c r="M196" s="80"/>
      <c r="N196" s="122"/>
      <c r="O196" s="102"/>
      <c r="P196" s="9">
        <v>3</v>
      </c>
    </row>
    <row r="197" spans="1:16" x14ac:dyDescent="0.25">
      <c r="A197" s="7">
        <v>8</v>
      </c>
      <c r="B197" s="9"/>
      <c r="C197" s="9"/>
      <c r="D197" s="9"/>
      <c r="E197" s="10"/>
      <c r="F197" s="10"/>
      <c r="G197" s="11"/>
      <c r="H197" s="12"/>
      <c r="I197" s="11"/>
      <c r="J197" s="12"/>
      <c r="K197" s="9"/>
      <c r="L197" s="80"/>
      <c r="M197" s="80"/>
      <c r="N197" s="122"/>
      <c r="O197" s="102"/>
      <c r="P197" s="11"/>
    </row>
    <row r="198" spans="1:16" x14ac:dyDescent="0.25">
      <c r="A198" s="7">
        <v>9</v>
      </c>
      <c r="B198" s="9"/>
      <c r="C198" s="9"/>
      <c r="D198" s="9"/>
      <c r="E198" s="26"/>
      <c r="F198" s="26"/>
      <c r="G198" s="9"/>
      <c r="H198" s="12"/>
      <c r="I198" s="12"/>
      <c r="J198" s="12"/>
      <c r="K198" s="9"/>
      <c r="L198" s="80"/>
      <c r="M198" s="80"/>
      <c r="N198" s="122"/>
      <c r="O198" s="102"/>
      <c r="P198" s="2"/>
    </row>
    <row r="199" spans="1:16" x14ac:dyDescent="0.25">
      <c r="A199" s="86" t="s">
        <v>9</v>
      </c>
      <c r="B199" s="86"/>
      <c r="C199" s="5"/>
      <c r="D199" s="5"/>
      <c r="E199" s="3">
        <f>SUM(E190:E198)</f>
        <v>14</v>
      </c>
      <c r="F199" s="3">
        <f>SUM(F190:F198)</f>
        <v>11</v>
      </c>
      <c r="G199" s="3"/>
      <c r="H199" s="3"/>
      <c r="I199" s="3"/>
      <c r="J199" s="3"/>
      <c r="K199" s="3">
        <f>SUM(K190:K198)</f>
        <v>30</v>
      </c>
      <c r="L199" s="16">
        <v>9</v>
      </c>
      <c r="M199" s="16">
        <v>7</v>
      </c>
      <c r="N199" s="16">
        <f>L199+M199</f>
        <v>16</v>
      </c>
      <c r="O199" s="16">
        <v>0</v>
      </c>
      <c r="P199" s="3">
        <f>SUM(P190:P197)</f>
        <v>30</v>
      </c>
    </row>
    <row r="200" spans="1:16" x14ac:dyDescent="0.25">
      <c r="A200" s="97" t="s">
        <v>249</v>
      </c>
      <c r="B200" s="97"/>
      <c r="C200" s="97"/>
      <c r="D200" s="97"/>
      <c r="E200" s="97"/>
      <c r="F200" s="97"/>
      <c r="G200" s="97"/>
      <c r="H200" s="97"/>
      <c r="I200" s="97"/>
      <c r="J200" s="97"/>
      <c r="K200" s="97"/>
      <c r="L200" s="97"/>
      <c r="M200" s="97"/>
      <c r="N200" s="97"/>
      <c r="O200" s="97"/>
      <c r="P200" s="97"/>
    </row>
    <row r="201" spans="1:16" x14ac:dyDescent="0.25">
      <c r="A201" s="77" t="s">
        <v>11</v>
      </c>
      <c r="B201" s="75" t="s">
        <v>0</v>
      </c>
      <c r="C201" s="75" t="s">
        <v>10</v>
      </c>
      <c r="D201" s="81" t="s">
        <v>17</v>
      </c>
      <c r="E201" s="77" t="s">
        <v>1</v>
      </c>
      <c r="F201" s="77"/>
      <c r="G201" s="76" t="s">
        <v>4</v>
      </c>
      <c r="H201" s="76"/>
      <c r="I201" s="76" t="s">
        <v>5</v>
      </c>
      <c r="J201" s="76"/>
      <c r="K201" s="87" t="s">
        <v>12</v>
      </c>
      <c r="L201" s="106" t="s">
        <v>36</v>
      </c>
      <c r="M201" s="106"/>
      <c r="N201" s="106"/>
      <c r="O201" s="107" t="s">
        <v>37</v>
      </c>
      <c r="P201" s="111" t="s">
        <v>12</v>
      </c>
    </row>
    <row r="202" spans="1:16" ht="30" x14ac:dyDescent="0.25">
      <c r="A202" s="88"/>
      <c r="B202" s="76"/>
      <c r="C202" s="76"/>
      <c r="D202" s="76"/>
      <c r="E202" s="5" t="s">
        <v>2</v>
      </c>
      <c r="F202" s="5" t="s">
        <v>3</v>
      </c>
      <c r="G202" s="5" t="s">
        <v>8</v>
      </c>
      <c r="H202" s="5" t="s">
        <v>6</v>
      </c>
      <c r="I202" s="5" t="s">
        <v>8</v>
      </c>
      <c r="J202" s="5" t="s">
        <v>6</v>
      </c>
      <c r="K202" s="87"/>
      <c r="L202" s="106"/>
      <c r="M202" s="106"/>
      <c r="N202" s="106"/>
      <c r="O202" s="107"/>
      <c r="P202" s="111"/>
    </row>
    <row r="203" spans="1:16" ht="30" x14ac:dyDescent="0.25">
      <c r="A203" s="7">
        <v>1</v>
      </c>
      <c r="B203" s="17" t="s">
        <v>228</v>
      </c>
      <c r="C203" s="9" t="s">
        <v>94</v>
      </c>
      <c r="D203" s="9" t="s">
        <v>175</v>
      </c>
      <c r="E203" s="10">
        <v>3</v>
      </c>
      <c r="F203" s="10">
        <v>3</v>
      </c>
      <c r="G203" s="11" t="s">
        <v>106</v>
      </c>
      <c r="H203" s="12" t="s">
        <v>98</v>
      </c>
      <c r="I203" s="11" t="s">
        <v>106</v>
      </c>
      <c r="J203" s="12" t="s">
        <v>98</v>
      </c>
      <c r="K203" s="9">
        <v>7</v>
      </c>
      <c r="L203" s="80" t="s">
        <v>2</v>
      </c>
      <c r="M203" s="80" t="s">
        <v>3</v>
      </c>
      <c r="N203" s="122" t="s">
        <v>38</v>
      </c>
      <c r="O203" s="102"/>
      <c r="P203" s="9">
        <v>7</v>
      </c>
    </row>
    <row r="204" spans="1:16" ht="30" x14ac:dyDescent="0.25">
      <c r="A204" s="7">
        <v>2</v>
      </c>
      <c r="B204" s="20" t="s">
        <v>229</v>
      </c>
      <c r="C204" s="9" t="s">
        <v>94</v>
      </c>
      <c r="D204" s="9" t="s">
        <v>175</v>
      </c>
      <c r="E204" s="10">
        <v>3</v>
      </c>
      <c r="F204" s="10">
        <v>3</v>
      </c>
      <c r="G204" s="11" t="s">
        <v>162</v>
      </c>
      <c r="H204" s="12" t="s">
        <v>98</v>
      </c>
      <c r="I204" s="11" t="s">
        <v>210</v>
      </c>
      <c r="J204" s="12" t="s">
        <v>98</v>
      </c>
      <c r="K204" s="9">
        <v>7</v>
      </c>
      <c r="L204" s="80"/>
      <c r="M204" s="80"/>
      <c r="N204" s="122"/>
      <c r="O204" s="102"/>
      <c r="P204" s="9">
        <v>7</v>
      </c>
    </row>
    <row r="205" spans="1:16" ht="30" x14ac:dyDescent="0.25">
      <c r="A205" s="7">
        <v>3</v>
      </c>
      <c r="B205" s="9" t="s">
        <v>230</v>
      </c>
      <c r="C205" s="9" t="s">
        <v>94</v>
      </c>
      <c r="D205" s="9" t="s">
        <v>175</v>
      </c>
      <c r="E205" s="10">
        <v>2</v>
      </c>
      <c r="F205" s="10">
        <v>3</v>
      </c>
      <c r="G205" s="11" t="s">
        <v>123</v>
      </c>
      <c r="H205" s="12" t="s">
        <v>98</v>
      </c>
      <c r="I205" s="11" t="s">
        <v>123</v>
      </c>
      <c r="J205" s="12" t="s">
        <v>98</v>
      </c>
      <c r="K205" s="9">
        <v>5</v>
      </c>
      <c r="L205" s="80"/>
      <c r="M205" s="80"/>
      <c r="N205" s="122"/>
      <c r="O205" s="102"/>
      <c r="P205" s="9">
        <v>5</v>
      </c>
    </row>
    <row r="206" spans="1:16" ht="30" x14ac:dyDescent="0.25">
      <c r="A206" s="7">
        <v>4</v>
      </c>
      <c r="B206" s="9" t="s">
        <v>231</v>
      </c>
      <c r="C206" s="9" t="s">
        <v>94</v>
      </c>
      <c r="D206" s="9" t="s">
        <v>175</v>
      </c>
      <c r="E206" s="10">
        <v>2</v>
      </c>
      <c r="F206" s="10">
        <v>2</v>
      </c>
      <c r="G206" s="11" t="s">
        <v>116</v>
      </c>
      <c r="H206" s="12" t="s">
        <v>98</v>
      </c>
      <c r="I206" s="11" t="s">
        <v>116</v>
      </c>
      <c r="J206" s="12" t="s">
        <v>98</v>
      </c>
      <c r="K206" s="9">
        <v>4</v>
      </c>
      <c r="L206" s="80"/>
      <c r="M206" s="80"/>
      <c r="N206" s="122"/>
      <c r="O206" s="102"/>
      <c r="P206" s="9">
        <v>4</v>
      </c>
    </row>
    <row r="207" spans="1:16" ht="30" x14ac:dyDescent="0.25">
      <c r="A207" s="7">
        <v>5</v>
      </c>
      <c r="B207" s="9" t="s">
        <v>232</v>
      </c>
      <c r="C207" s="9" t="s">
        <v>141</v>
      </c>
      <c r="D207" s="9" t="s">
        <v>176</v>
      </c>
      <c r="E207" s="10">
        <v>2</v>
      </c>
      <c r="F207" s="10">
        <v>2</v>
      </c>
      <c r="G207" s="13" t="s">
        <v>164</v>
      </c>
      <c r="H207" s="7" t="s">
        <v>98</v>
      </c>
      <c r="I207" s="13" t="s">
        <v>164</v>
      </c>
      <c r="J207" s="7" t="s">
        <v>98</v>
      </c>
      <c r="K207" s="9">
        <v>4</v>
      </c>
      <c r="L207" s="80"/>
      <c r="M207" s="80"/>
      <c r="N207" s="122"/>
      <c r="O207" s="102"/>
      <c r="P207" s="9">
        <v>4</v>
      </c>
    </row>
    <row r="208" spans="1:16" ht="30" x14ac:dyDescent="0.25">
      <c r="A208" s="7">
        <v>6</v>
      </c>
      <c r="B208" s="9" t="s">
        <v>142</v>
      </c>
      <c r="C208" s="9" t="s">
        <v>248</v>
      </c>
      <c r="D208" s="9" t="s">
        <v>176</v>
      </c>
      <c r="E208" s="10"/>
      <c r="F208" s="10"/>
      <c r="G208" s="11"/>
      <c r="H208" s="12"/>
      <c r="I208" s="11"/>
      <c r="J208" s="12"/>
      <c r="K208" s="9">
        <v>3</v>
      </c>
      <c r="L208" s="80"/>
      <c r="M208" s="80"/>
      <c r="N208" s="122"/>
      <c r="O208" s="102"/>
      <c r="P208" s="9">
        <v>3</v>
      </c>
    </row>
    <row r="209" spans="1:16" x14ac:dyDescent="0.25">
      <c r="A209" s="7">
        <v>7</v>
      </c>
      <c r="B209" s="9"/>
      <c r="C209" s="9"/>
      <c r="D209" s="9"/>
      <c r="E209" s="10"/>
      <c r="F209" s="10"/>
      <c r="G209" s="11"/>
      <c r="H209" s="12"/>
      <c r="I209" s="11"/>
      <c r="J209" s="12"/>
      <c r="K209" s="9"/>
      <c r="L209" s="80"/>
      <c r="M209" s="80"/>
      <c r="N209" s="122"/>
      <c r="O209" s="102"/>
      <c r="P209" s="11"/>
    </row>
    <row r="210" spans="1:16" x14ac:dyDescent="0.25">
      <c r="A210" s="7">
        <v>8</v>
      </c>
      <c r="B210" s="9"/>
      <c r="C210" s="9"/>
      <c r="D210" s="9"/>
      <c r="E210" s="10"/>
      <c r="F210" s="10"/>
      <c r="G210" s="11"/>
      <c r="H210" s="12"/>
      <c r="I210" s="11"/>
      <c r="J210" s="12"/>
      <c r="K210" s="9"/>
      <c r="L210" s="80"/>
      <c r="M210" s="80"/>
      <c r="N210" s="122"/>
      <c r="O210" s="102"/>
      <c r="P210" s="11"/>
    </row>
    <row r="211" spans="1:16" x14ac:dyDescent="0.25">
      <c r="A211" s="7">
        <v>9</v>
      </c>
      <c r="B211" s="9"/>
      <c r="C211" s="9"/>
      <c r="D211" s="9"/>
      <c r="E211" s="26"/>
      <c r="F211" s="26"/>
      <c r="G211" s="9"/>
      <c r="H211" s="12"/>
      <c r="I211" s="12"/>
      <c r="J211" s="12"/>
      <c r="K211" s="9"/>
      <c r="L211" s="80"/>
      <c r="M211" s="80"/>
      <c r="N211" s="122"/>
      <c r="O211" s="102"/>
      <c r="P211" s="2"/>
    </row>
    <row r="212" spans="1:16" x14ac:dyDescent="0.25">
      <c r="A212" s="86" t="s">
        <v>9</v>
      </c>
      <c r="B212" s="86"/>
      <c r="C212" s="5"/>
      <c r="D212" s="5"/>
      <c r="E212" s="3">
        <f>SUM(E203:E211)</f>
        <v>12</v>
      </c>
      <c r="F212" s="3">
        <f>SUM(F203:F211)</f>
        <v>13</v>
      </c>
      <c r="G212" s="3"/>
      <c r="H212" s="3"/>
      <c r="I212" s="3"/>
      <c r="J212" s="3"/>
      <c r="K212" s="3">
        <f>SUM(K203:K211)</f>
        <v>30</v>
      </c>
      <c r="L212" s="16">
        <v>12</v>
      </c>
      <c r="M212" s="16">
        <v>13</v>
      </c>
      <c r="N212" s="16">
        <v>25</v>
      </c>
      <c r="O212" s="16">
        <v>0</v>
      </c>
      <c r="P212" s="3">
        <f>SUM(P203:P210)</f>
        <v>30</v>
      </c>
    </row>
    <row r="213" spans="1:16" x14ac:dyDescent="0.25">
      <c r="A213" s="110"/>
      <c r="B213" s="110"/>
      <c r="C213" s="110"/>
      <c r="D213" s="110"/>
      <c r="E213" s="110"/>
      <c r="F213" s="110"/>
      <c r="G213" s="110"/>
      <c r="H213" s="110"/>
      <c r="I213" s="110"/>
      <c r="J213" s="110"/>
      <c r="K213" s="110"/>
      <c r="L213" s="110"/>
      <c r="M213" s="110"/>
      <c r="N213" s="110"/>
      <c r="O213" s="110"/>
      <c r="P213" s="110"/>
    </row>
    <row r="214" spans="1:16" x14ac:dyDescent="0.25">
      <c r="A214" s="97" t="s">
        <v>250</v>
      </c>
      <c r="B214" s="97"/>
      <c r="C214" s="97"/>
      <c r="D214" s="97"/>
      <c r="E214" s="97"/>
      <c r="F214" s="97"/>
      <c r="G214" s="97"/>
      <c r="H214" s="97"/>
      <c r="I214" s="97"/>
      <c r="J214" s="97"/>
      <c r="K214" s="97"/>
      <c r="L214" s="97"/>
      <c r="M214" s="97"/>
      <c r="N214" s="97"/>
      <c r="O214" s="97"/>
      <c r="P214" s="97"/>
    </row>
    <row r="215" spans="1:16" x14ac:dyDescent="0.25">
      <c r="A215" s="77" t="s">
        <v>11</v>
      </c>
      <c r="B215" s="75" t="s">
        <v>0</v>
      </c>
      <c r="C215" s="75" t="s">
        <v>10</v>
      </c>
      <c r="D215" s="81" t="s">
        <v>17</v>
      </c>
      <c r="E215" s="77" t="s">
        <v>1</v>
      </c>
      <c r="F215" s="77"/>
      <c r="G215" s="76" t="s">
        <v>4</v>
      </c>
      <c r="H215" s="76"/>
      <c r="I215" s="76" t="s">
        <v>5</v>
      </c>
      <c r="J215" s="76"/>
      <c r="K215" s="87" t="s">
        <v>12</v>
      </c>
      <c r="L215" s="106" t="s">
        <v>36</v>
      </c>
      <c r="M215" s="106"/>
      <c r="N215" s="106"/>
      <c r="O215" s="107" t="s">
        <v>37</v>
      </c>
      <c r="P215" s="111" t="s">
        <v>12</v>
      </c>
    </row>
    <row r="216" spans="1:16" ht="30" x14ac:dyDescent="0.25">
      <c r="A216" s="88"/>
      <c r="B216" s="76"/>
      <c r="C216" s="76"/>
      <c r="D216" s="76"/>
      <c r="E216" s="5" t="s">
        <v>2</v>
      </c>
      <c r="F216" s="5" t="s">
        <v>3</v>
      </c>
      <c r="G216" s="5" t="s">
        <v>8</v>
      </c>
      <c r="H216" s="5" t="s">
        <v>6</v>
      </c>
      <c r="I216" s="5" t="s">
        <v>8</v>
      </c>
      <c r="J216" s="5" t="s">
        <v>6</v>
      </c>
      <c r="K216" s="87"/>
      <c r="L216" s="106"/>
      <c r="M216" s="106"/>
      <c r="N216" s="106"/>
      <c r="O216" s="107"/>
      <c r="P216" s="111"/>
    </row>
    <row r="217" spans="1:16" ht="30" x14ac:dyDescent="0.25">
      <c r="A217" s="7">
        <v>1</v>
      </c>
      <c r="B217" s="17" t="s">
        <v>168</v>
      </c>
      <c r="C217" s="9" t="s">
        <v>94</v>
      </c>
      <c r="D217" s="9" t="s">
        <v>175</v>
      </c>
      <c r="E217" s="10">
        <v>3</v>
      </c>
      <c r="F217" s="10">
        <v>3</v>
      </c>
      <c r="G217" s="13" t="s">
        <v>123</v>
      </c>
      <c r="H217" s="7" t="s">
        <v>98</v>
      </c>
      <c r="I217" s="13" t="s">
        <v>124</v>
      </c>
      <c r="J217" s="7" t="s">
        <v>98</v>
      </c>
      <c r="K217" s="9">
        <v>7</v>
      </c>
      <c r="L217" s="80" t="s">
        <v>2</v>
      </c>
      <c r="M217" s="80" t="s">
        <v>3</v>
      </c>
      <c r="N217" s="122" t="s">
        <v>38</v>
      </c>
      <c r="O217" s="102"/>
      <c r="P217" s="9">
        <v>7</v>
      </c>
    </row>
    <row r="218" spans="1:16" ht="30" x14ac:dyDescent="0.25">
      <c r="A218" s="7">
        <v>2</v>
      </c>
      <c r="B218" s="20" t="s">
        <v>169</v>
      </c>
      <c r="C218" s="9" t="s">
        <v>94</v>
      </c>
      <c r="D218" s="9" t="s">
        <v>176</v>
      </c>
      <c r="E218" s="10">
        <v>3</v>
      </c>
      <c r="F218" s="10">
        <v>3</v>
      </c>
      <c r="G218" s="11" t="s">
        <v>162</v>
      </c>
      <c r="H218" s="12" t="s">
        <v>98</v>
      </c>
      <c r="I218" s="11" t="s">
        <v>137</v>
      </c>
      <c r="J218" s="12" t="s">
        <v>98</v>
      </c>
      <c r="K218" s="9">
        <v>7</v>
      </c>
      <c r="L218" s="80"/>
      <c r="M218" s="80"/>
      <c r="N218" s="122"/>
      <c r="O218" s="102"/>
      <c r="P218" s="9">
        <v>7</v>
      </c>
    </row>
    <row r="219" spans="1:16" ht="30" x14ac:dyDescent="0.25">
      <c r="A219" s="7">
        <v>3</v>
      </c>
      <c r="B219" s="9" t="s">
        <v>170</v>
      </c>
      <c r="C219" s="9" t="s">
        <v>94</v>
      </c>
      <c r="D219" s="9" t="s">
        <v>176</v>
      </c>
      <c r="E219" s="10">
        <v>3</v>
      </c>
      <c r="F219" s="10">
        <v>3</v>
      </c>
      <c r="G219" s="11" t="s">
        <v>164</v>
      </c>
      <c r="H219" s="12" t="s">
        <v>98</v>
      </c>
      <c r="I219" s="11" t="s">
        <v>137</v>
      </c>
      <c r="J219" s="12" t="s">
        <v>98</v>
      </c>
      <c r="K219" s="9">
        <v>7</v>
      </c>
      <c r="L219" s="80"/>
      <c r="M219" s="80"/>
      <c r="N219" s="122"/>
      <c r="O219" s="102"/>
      <c r="P219" s="9">
        <v>7</v>
      </c>
    </row>
    <row r="220" spans="1:16" ht="30" x14ac:dyDescent="0.25">
      <c r="A220" s="7">
        <v>4</v>
      </c>
      <c r="B220" s="9" t="s">
        <v>171</v>
      </c>
      <c r="C220" s="9" t="s">
        <v>141</v>
      </c>
      <c r="D220" s="9" t="s">
        <v>176</v>
      </c>
      <c r="E220" s="10">
        <v>2</v>
      </c>
      <c r="F220" s="10">
        <v>2</v>
      </c>
      <c r="G220" s="11" t="s">
        <v>148</v>
      </c>
      <c r="H220" s="12" t="s">
        <v>98</v>
      </c>
      <c r="I220" s="11" t="s">
        <v>148</v>
      </c>
      <c r="J220" s="12" t="s">
        <v>98</v>
      </c>
      <c r="K220" s="9">
        <v>4</v>
      </c>
      <c r="L220" s="80"/>
      <c r="M220" s="80"/>
      <c r="N220" s="122"/>
      <c r="O220" s="102"/>
      <c r="P220" s="9">
        <v>4</v>
      </c>
    </row>
    <row r="221" spans="1:16" x14ac:dyDescent="0.25">
      <c r="A221" s="7">
        <v>5</v>
      </c>
      <c r="B221" s="9" t="s">
        <v>143</v>
      </c>
      <c r="C221" s="9" t="s">
        <v>94</v>
      </c>
      <c r="D221" s="9"/>
      <c r="E221" s="10">
        <v>0</v>
      </c>
      <c r="F221" s="10">
        <v>3</v>
      </c>
      <c r="G221" s="11"/>
      <c r="H221" s="12"/>
      <c r="I221" s="11"/>
      <c r="J221" s="12"/>
      <c r="K221" s="9">
        <v>5</v>
      </c>
      <c r="L221" s="80"/>
      <c r="M221" s="80"/>
      <c r="N221" s="122"/>
      <c r="O221" s="102"/>
      <c r="P221" s="9">
        <v>5</v>
      </c>
    </row>
    <row r="222" spans="1:16" x14ac:dyDescent="0.25">
      <c r="A222" s="7">
        <v>6</v>
      </c>
      <c r="B222" s="9"/>
      <c r="C222" s="9"/>
      <c r="D222" s="9"/>
      <c r="E222" s="10"/>
      <c r="F222" s="10"/>
      <c r="G222" s="11"/>
      <c r="H222" s="12"/>
      <c r="I222" s="11"/>
      <c r="J222" s="12"/>
      <c r="K222" s="9"/>
      <c r="L222" s="80"/>
      <c r="M222" s="80"/>
      <c r="N222" s="122"/>
      <c r="O222" s="102"/>
      <c r="P222" s="9"/>
    </row>
    <row r="223" spans="1:16" x14ac:dyDescent="0.25">
      <c r="A223" s="7">
        <v>7</v>
      </c>
      <c r="B223" s="9"/>
      <c r="C223" s="21"/>
      <c r="D223" s="21"/>
      <c r="E223" s="10"/>
      <c r="F223" s="10"/>
      <c r="G223" s="9"/>
      <c r="H223" s="12"/>
      <c r="I223" s="12"/>
      <c r="J223" s="12"/>
      <c r="K223" s="21"/>
      <c r="L223" s="80"/>
      <c r="M223" s="80"/>
      <c r="N223" s="122"/>
      <c r="O223" s="102"/>
      <c r="P223" s="11"/>
    </row>
    <row r="224" spans="1:16" x14ac:dyDescent="0.25">
      <c r="A224" s="7">
        <v>8</v>
      </c>
      <c r="B224" s="9"/>
      <c r="C224" s="9"/>
      <c r="D224" s="9"/>
      <c r="E224" s="26"/>
      <c r="F224" s="26"/>
      <c r="G224" s="9"/>
      <c r="H224" s="12"/>
      <c r="I224" s="12"/>
      <c r="J224" s="12"/>
      <c r="K224" s="9"/>
      <c r="L224" s="80"/>
      <c r="M224" s="80"/>
      <c r="N224" s="122"/>
      <c r="O224" s="102"/>
      <c r="P224" s="11"/>
    </row>
    <row r="225" spans="1:16" x14ac:dyDescent="0.25">
      <c r="A225" s="7">
        <v>9</v>
      </c>
      <c r="B225" s="9"/>
      <c r="C225" s="9"/>
      <c r="D225" s="9"/>
      <c r="E225" s="26"/>
      <c r="F225" s="26"/>
      <c r="G225" s="9"/>
      <c r="H225" s="12"/>
      <c r="I225" s="12"/>
      <c r="J225" s="12"/>
      <c r="K225" s="9"/>
      <c r="L225" s="80"/>
      <c r="M225" s="80"/>
      <c r="N225" s="122"/>
      <c r="O225" s="102"/>
      <c r="P225" s="2"/>
    </row>
    <row r="226" spans="1:16" x14ac:dyDescent="0.25">
      <c r="A226" s="81" t="s">
        <v>9</v>
      </c>
      <c r="B226" s="81"/>
      <c r="C226" s="33"/>
      <c r="D226" s="33"/>
      <c r="E226" s="38">
        <f>SUM(E217:E225)</f>
        <v>11</v>
      </c>
      <c r="F226" s="38">
        <f>SUM(F217:F225)</f>
        <v>14</v>
      </c>
      <c r="G226" s="38"/>
      <c r="H226" s="38"/>
      <c r="I226" s="38"/>
      <c r="J226" s="38"/>
      <c r="K226" s="38">
        <f>SUM(K217:K225)</f>
        <v>30</v>
      </c>
      <c r="L226" s="39">
        <v>11</v>
      </c>
      <c r="M226" s="39">
        <v>2</v>
      </c>
      <c r="N226" s="16">
        <f>SUM(L226:M226)</f>
        <v>13</v>
      </c>
      <c r="O226" s="39">
        <v>9</v>
      </c>
      <c r="P226" s="38">
        <f>SUM(P217:P224)</f>
        <v>30</v>
      </c>
    </row>
    <row r="227" spans="1:16" x14ac:dyDescent="0.25">
      <c r="A227" s="97" t="s">
        <v>255</v>
      </c>
      <c r="B227" s="97"/>
      <c r="C227" s="97"/>
      <c r="D227" s="97"/>
      <c r="E227" s="97"/>
      <c r="F227" s="97"/>
      <c r="G227" s="97"/>
      <c r="H227" s="97"/>
      <c r="I227" s="97"/>
      <c r="J227" s="97"/>
      <c r="K227" s="97"/>
      <c r="L227" s="97"/>
      <c r="M227" s="97"/>
      <c r="N227" s="97"/>
      <c r="O227" s="97"/>
      <c r="P227" s="97"/>
    </row>
    <row r="228" spans="1:16" x14ac:dyDescent="0.25">
      <c r="A228" s="77" t="s">
        <v>11</v>
      </c>
      <c r="B228" s="75" t="s">
        <v>0</v>
      </c>
      <c r="C228" s="75" t="s">
        <v>10</v>
      </c>
      <c r="D228" s="81" t="s">
        <v>17</v>
      </c>
      <c r="E228" s="77" t="s">
        <v>1</v>
      </c>
      <c r="F228" s="77"/>
      <c r="G228" s="76" t="s">
        <v>4</v>
      </c>
      <c r="H228" s="76"/>
      <c r="I228" s="76" t="s">
        <v>5</v>
      </c>
      <c r="J228" s="76"/>
      <c r="K228" s="87" t="s">
        <v>12</v>
      </c>
      <c r="L228" s="106" t="s">
        <v>36</v>
      </c>
      <c r="M228" s="106"/>
      <c r="N228" s="106"/>
      <c r="O228" s="107" t="s">
        <v>37</v>
      </c>
      <c r="P228" s="111" t="s">
        <v>12</v>
      </c>
    </row>
    <row r="229" spans="1:16" ht="32.450000000000003" customHeight="1" x14ac:dyDescent="0.25">
      <c r="A229" s="88"/>
      <c r="B229" s="76"/>
      <c r="C229" s="76"/>
      <c r="D229" s="76"/>
      <c r="E229" s="5" t="s">
        <v>2</v>
      </c>
      <c r="F229" s="5" t="s">
        <v>3</v>
      </c>
      <c r="G229" s="5" t="s">
        <v>8</v>
      </c>
      <c r="H229" s="5" t="s">
        <v>6</v>
      </c>
      <c r="I229" s="5" t="s">
        <v>8</v>
      </c>
      <c r="J229" s="5" t="s">
        <v>6</v>
      </c>
      <c r="K229" s="87"/>
      <c r="L229" s="106"/>
      <c r="M229" s="106"/>
      <c r="N229" s="106"/>
      <c r="O229" s="107"/>
      <c r="P229" s="111"/>
    </row>
    <row r="230" spans="1:16" ht="45" x14ac:dyDescent="0.25">
      <c r="A230" s="7">
        <v>1</v>
      </c>
      <c r="B230" s="17" t="s">
        <v>233</v>
      </c>
      <c r="C230" s="9" t="s">
        <v>94</v>
      </c>
      <c r="D230" s="9" t="s">
        <v>176</v>
      </c>
      <c r="E230" s="10">
        <v>3</v>
      </c>
      <c r="F230" s="10">
        <v>3</v>
      </c>
      <c r="G230" s="13" t="s">
        <v>186</v>
      </c>
      <c r="H230" s="7" t="s">
        <v>98</v>
      </c>
      <c r="I230" s="13" t="s">
        <v>186</v>
      </c>
      <c r="J230" s="7" t="s">
        <v>98</v>
      </c>
      <c r="K230" s="9">
        <v>7</v>
      </c>
      <c r="L230" s="80" t="s">
        <v>2</v>
      </c>
      <c r="M230" s="80" t="s">
        <v>3</v>
      </c>
      <c r="N230" s="122" t="s">
        <v>38</v>
      </c>
      <c r="O230" s="102"/>
      <c r="P230" s="9">
        <v>7</v>
      </c>
    </row>
    <row r="231" spans="1:16" ht="30" x14ac:dyDescent="0.25">
      <c r="A231" s="7">
        <v>2</v>
      </c>
      <c r="B231" s="20" t="s">
        <v>234</v>
      </c>
      <c r="C231" s="9" t="s">
        <v>94</v>
      </c>
      <c r="D231" s="9" t="s">
        <v>176</v>
      </c>
      <c r="E231" s="10">
        <v>3</v>
      </c>
      <c r="F231" s="10">
        <v>3</v>
      </c>
      <c r="G231" s="11" t="s">
        <v>188</v>
      </c>
      <c r="H231" s="12" t="s">
        <v>98</v>
      </c>
      <c r="I231" s="11" t="s">
        <v>188</v>
      </c>
      <c r="J231" s="12" t="s">
        <v>98</v>
      </c>
      <c r="K231" s="9">
        <v>7</v>
      </c>
      <c r="L231" s="80"/>
      <c r="M231" s="80"/>
      <c r="N231" s="122"/>
      <c r="O231" s="102"/>
      <c r="P231" s="9">
        <v>7</v>
      </c>
    </row>
    <row r="232" spans="1:16" ht="45" x14ac:dyDescent="0.25">
      <c r="A232" s="7">
        <v>3</v>
      </c>
      <c r="B232" s="9" t="s">
        <v>235</v>
      </c>
      <c r="C232" s="9" t="s">
        <v>94</v>
      </c>
      <c r="D232" s="9" t="s">
        <v>175</v>
      </c>
      <c r="E232" s="10">
        <v>3</v>
      </c>
      <c r="F232" s="10">
        <v>2</v>
      </c>
      <c r="G232" s="11" t="s">
        <v>204</v>
      </c>
      <c r="H232" s="12" t="s">
        <v>103</v>
      </c>
      <c r="I232" s="11" t="s">
        <v>201</v>
      </c>
      <c r="J232" s="12" t="s">
        <v>98</v>
      </c>
      <c r="K232" s="9">
        <v>6</v>
      </c>
      <c r="L232" s="80"/>
      <c r="M232" s="80"/>
      <c r="N232" s="122"/>
      <c r="O232" s="102"/>
      <c r="P232" s="9">
        <v>6</v>
      </c>
    </row>
    <row r="233" spans="1:16" ht="30" x14ac:dyDescent="0.25">
      <c r="A233" s="7">
        <v>4</v>
      </c>
      <c r="B233" s="9" t="s">
        <v>236</v>
      </c>
      <c r="C233" s="9" t="s">
        <v>141</v>
      </c>
      <c r="D233" s="9" t="s">
        <v>176</v>
      </c>
      <c r="E233" s="10">
        <v>3</v>
      </c>
      <c r="F233" s="10">
        <v>2</v>
      </c>
      <c r="G233" s="11" t="s">
        <v>201</v>
      </c>
      <c r="H233" s="12" t="s">
        <v>98</v>
      </c>
      <c r="I233" s="11" t="s">
        <v>201</v>
      </c>
      <c r="J233" s="12" t="s">
        <v>98</v>
      </c>
      <c r="K233" s="9">
        <v>5</v>
      </c>
      <c r="L233" s="80"/>
      <c r="M233" s="80"/>
      <c r="N233" s="122"/>
      <c r="O233" s="102"/>
      <c r="P233" s="9">
        <v>5</v>
      </c>
    </row>
    <row r="234" spans="1:16" x14ac:dyDescent="0.25">
      <c r="A234" s="7">
        <v>5</v>
      </c>
      <c r="B234" s="9" t="s">
        <v>143</v>
      </c>
      <c r="C234" s="9" t="s">
        <v>94</v>
      </c>
      <c r="D234" s="9"/>
      <c r="E234" s="10">
        <v>0</v>
      </c>
      <c r="F234" s="10">
        <v>3</v>
      </c>
      <c r="G234" s="11"/>
      <c r="H234" s="12"/>
      <c r="I234" s="11"/>
      <c r="J234" s="12"/>
      <c r="K234" s="9">
        <v>5</v>
      </c>
      <c r="L234" s="80"/>
      <c r="M234" s="80"/>
      <c r="N234" s="122"/>
      <c r="O234" s="102"/>
      <c r="P234" s="9">
        <v>5</v>
      </c>
    </row>
    <row r="235" spans="1:16" x14ac:dyDescent="0.25">
      <c r="A235" s="7">
        <v>6</v>
      </c>
      <c r="B235" s="9"/>
      <c r="C235" s="9"/>
      <c r="D235" s="9"/>
      <c r="E235" s="10"/>
      <c r="F235" s="10"/>
      <c r="G235" s="11"/>
      <c r="H235" s="12"/>
      <c r="I235" s="11"/>
      <c r="J235" s="12"/>
      <c r="K235" s="9"/>
      <c r="L235" s="80"/>
      <c r="M235" s="80"/>
      <c r="N235" s="122"/>
      <c r="O235" s="102"/>
      <c r="P235" s="11"/>
    </row>
    <row r="236" spans="1:16" x14ac:dyDescent="0.25">
      <c r="A236" s="7">
        <v>7</v>
      </c>
      <c r="B236" s="9"/>
      <c r="C236" s="21"/>
      <c r="D236" s="21"/>
      <c r="E236" s="10"/>
      <c r="F236" s="10"/>
      <c r="G236" s="9"/>
      <c r="H236" s="12"/>
      <c r="I236" s="12"/>
      <c r="J236" s="12"/>
      <c r="K236" s="21"/>
      <c r="L236" s="80"/>
      <c r="M236" s="80"/>
      <c r="N236" s="122"/>
      <c r="O236" s="102"/>
      <c r="P236" s="11"/>
    </row>
    <row r="237" spans="1:16" x14ac:dyDescent="0.25">
      <c r="A237" s="7">
        <v>8</v>
      </c>
      <c r="B237" s="9"/>
      <c r="C237" s="9"/>
      <c r="D237" s="9"/>
      <c r="E237" s="26"/>
      <c r="F237" s="26"/>
      <c r="G237" s="9"/>
      <c r="H237" s="12"/>
      <c r="I237" s="12"/>
      <c r="J237" s="12"/>
      <c r="K237" s="9"/>
      <c r="L237" s="80"/>
      <c r="M237" s="80"/>
      <c r="N237" s="122"/>
      <c r="O237" s="102"/>
      <c r="P237" s="11"/>
    </row>
    <row r="238" spans="1:16" x14ac:dyDescent="0.25">
      <c r="A238" s="7">
        <v>9</v>
      </c>
      <c r="B238" s="9"/>
      <c r="C238" s="9"/>
      <c r="D238" s="9"/>
      <c r="E238" s="26"/>
      <c r="F238" s="26"/>
      <c r="G238" s="9"/>
      <c r="H238" s="12"/>
      <c r="I238" s="12"/>
      <c r="J238" s="12"/>
      <c r="K238" s="9"/>
      <c r="L238" s="80"/>
      <c r="M238" s="80"/>
      <c r="N238" s="122"/>
      <c r="O238" s="102"/>
      <c r="P238" s="2"/>
    </row>
    <row r="239" spans="1:16" x14ac:dyDescent="0.25">
      <c r="A239" s="81" t="s">
        <v>9</v>
      </c>
      <c r="B239" s="81"/>
      <c r="C239" s="33"/>
      <c r="D239" s="33"/>
      <c r="E239" s="38">
        <f>SUM(E230:E238)</f>
        <v>12</v>
      </c>
      <c r="F239" s="38">
        <f>SUM(F230:F238)</f>
        <v>13</v>
      </c>
      <c r="G239" s="38"/>
      <c r="H239" s="38"/>
      <c r="I239" s="38"/>
      <c r="J239" s="38"/>
      <c r="K239" s="38">
        <f>SUM(K230:K238)</f>
        <v>30</v>
      </c>
      <c r="L239" s="39">
        <v>9</v>
      </c>
      <c r="M239" s="39">
        <v>10</v>
      </c>
      <c r="N239" s="39">
        <v>19</v>
      </c>
      <c r="O239" s="39">
        <v>0</v>
      </c>
      <c r="P239" s="38">
        <f>SUM(P230:P237)</f>
        <v>30</v>
      </c>
    </row>
    <row r="240" spans="1:16" x14ac:dyDescent="0.25">
      <c r="A240" s="97" t="s">
        <v>256</v>
      </c>
      <c r="B240" s="97"/>
      <c r="C240" s="97"/>
      <c r="D240" s="97"/>
      <c r="E240" s="97"/>
      <c r="F240" s="97"/>
      <c r="G240" s="97"/>
      <c r="H240" s="97"/>
      <c r="I240" s="97"/>
      <c r="J240" s="97"/>
      <c r="K240" s="97"/>
      <c r="L240" s="97"/>
      <c r="M240" s="97"/>
      <c r="N240" s="97"/>
      <c r="O240" s="97"/>
      <c r="P240" s="97"/>
    </row>
    <row r="241" spans="1:16" x14ac:dyDescent="0.25">
      <c r="A241" s="77" t="s">
        <v>11</v>
      </c>
      <c r="B241" s="75" t="s">
        <v>0</v>
      </c>
      <c r="C241" s="75" t="s">
        <v>10</v>
      </c>
      <c r="D241" s="81" t="s">
        <v>17</v>
      </c>
      <c r="E241" s="77" t="s">
        <v>1</v>
      </c>
      <c r="F241" s="77"/>
      <c r="G241" s="76" t="s">
        <v>4</v>
      </c>
      <c r="H241" s="76"/>
      <c r="I241" s="76" t="s">
        <v>5</v>
      </c>
      <c r="J241" s="76"/>
      <c r="K241" s="87" t="s">
        <v>12</v>
      </c>
      <c r="L241" s="106" t="s">
        <v>36</v>
      </c>
      <c r="M241" s="106"/>
      <c r="N241" s="106"/>
      <c r="O241" s="107" t="s">
        <v>37</v>
      </c>
      <c r="P241" s="111" t="s">
        <v>12</v>
      </c>
    </row>
    <row r="242" spans="1:16" ht="30" x14ac:dyDescent="0.25">
      <c r="A242" s="88"/>
      <c r="B242" s="76"/>
      <c r="C242" s="76"/>
      <c r="D242" s="76"/>
      <c r="E242" s="5" t="s">
        <v>2</v>
      </c>
      <c r="F242" s="5" t="s">
        <v>3</v>
      </c>
      <c r="G242" s="5" t="s">
        <v>8</v>
      </c>
      <c r="H242" s="5" t="s">
        <v>6</v>
      </c>
      <c r="I242" s="5" t="s">
        <v>8</v>
      </c>
      <c r="J242" s="5" t="s">
        <v>6</v>
      </c>
      <c r="K242" s="87"/>
      <c r="L242" s="106"/>
      <c r="M242" s="106"/>
      <c r="N242" s="106"/>
      <c r="O242" s="107"/>
      <c r="P242" s="111"/>
    </row>
    <row r="243" spans="1:16" ht="30" x14ac:dyDescent="0.25">
      <c r="A243" s="7">
        <v>1</v>
      </c>
      <c r="B243" s="17" t="s">
        <v>168</v>
      </c>
      <c r="C243" s="9" t="s">
        <v>94</v>
      </c>
      <c r="D243" s="9" t="s">
        <v>175</v>
      </c>
      <c r="E243" s="10">
        <v>3</v>
      </c>
      <c r="F243" s="10">
        <v>3</v>
      </c>
      <c r="G243" s="13" t="s">
        <v>123</v>
      </c>
      <c r="H243" s="7" t="s">
        <v>98</v>
      </c>
      <c r="I243" s="13" t="s">
        <v>124</v>
      </c>
      <c r="J243" s="7" t="s">
        <v>98</v>
      </c>
      <c r="K243" s="9">
        <v>7</v>
      </c>
      <c r="L243" s="80" t="s">
        <v>2</v>
      </c>
      <c r="M243" s="80" t="s">
        <v>3</v>
      </c>
      <c r="N243" s="122" t="s">
        <v>38</v>
      </c>
      <c r="O243" s="102"/>
      <c r="P243" s="9">
        <v>7</v>
      </c>
    </row>
    <row r="244" spans="1:16" ht="30" x14ac:dyDescent="0.25">
      <c r="A244" s="7">
        <v>2</v>
      </c>
      <c r="B244" s="20" t="s">
        <v>237</v>
      </c>
      <c r="C244" s="9" t="s">
        <v>94</v>
      </c>
      <c r="D244" s="9" t="s">
        <v>176</v>
      </c>
      <c r="E244" s="10">
        <v>2</v>
      </c>
      <c r="F244" s="10">
        <v>2</v>
      </c>
      <c r="G244" s="11" t="s">
        <v>116</v>
      </c>
      <c r="H244" s="12" t="s">
        <v>98</v>
      </c>
      <c r="I244" s="11" t="s">
        <v>116</v>
      </c>
      <c r="J244" s="12" t="s">
        <v>98</v>
      </c>
      <c r="K244" s="9">
        <v>5</v>
      </c>
      <c r="L244" s="80"/>
      <c r="M244" s="80"/>
      <c r="N244" s="122"/>
      <c r="O244" s="102"/>
      <c r="P244" s="9">
        <v>5</v>
      </c>
    </row>
    <row r="245" spans="1:16" ht="45" x14ac:dyDescent="0.25">
      <c r="A245" s="7">
        <v>3</v>
      </c>
      <c r="B245" s="9" t="s">
        <v>238</v>
      </c>
      <c r="C245" s="9" t="s">
        <v>94</v>
      </c>
      <c r="D245" s="9" t="s">
        <v>176</v>
      </c>
      <c r="E245" s="10">
        <v>2</v>
      </c>
      <c r="F245" s="10">
        <v>2</v>
      </c>
      <c r="G245" s="11" t="s">
        <v>116</v>
      </c>
      <c r="H245" s="12" t="s">
        <v>98</v>
      </c>
      <c r="I245" s="11" t="s">
        <v>116</v>
      </c>
      <c r="J245" s="12" t="s">
        <v>98</v>
      </c>
      <c r="K245" s="9">
        <v>5</v>
      </c>
      <c r="L245" s="80"/>
      <c r="M245" s="80"/>
      <c r="N245" s="122"/>
      <c r="O245" s="102"/>
      <c r="P245" s="9">
        <v>5</v>
      </c>
    </row>
    <row r="246" spans="1:16" ht="30" x14ac:dyDescent="0.25">
      <c r="A246" s="7">
        <v>4</v>
      </c>
      <c r="B246" s="9" t="s">
        <v>239</v>
      </c>
      <c r="C246" s="9" t="s">
        <v>94</v>
      </c>
      <c r="D246" s="9" t="s">
        <v>176</v>
      </c>
      <c r="E246" s="10">
        <v>2</v>
      </c>
      <c r="F246" s="10">
        <v>2</v>
      </c>
      <c r="G246" s="11" t="s">
        <v>116</v>
      </c>
      <c r="H246" s="12" t="s">
        <v>98</v>
      </c>
      <c r="I246" s="11" t="s">
        <v>116</v>
      </c>
      <c r="J246" s="12" t="s">
        <v>98</v>
      </c>
      <c r="K246" s="9">
        <v>4</v>
      </c>
      <c r="L246" s="80"/>
      <c r="M246" s="80"/>
      <c r="N246" s="122"/>
      <c r="O246" s="102"/>
      <c r="P246" s="9">
        <v>4</v>
      </c>
    </row>
    <row r="247" spans="1:16" ht="30" x14ac:dyDescent="0.25">
      <c r="A247" s="7">
        <v>5</v>
      </c>
      <c r="B247" s="9" t="s">
        <v>240</v>
      </c>
      <c r="C247" s="9" t="s">
        <v>141</v>
      </c>
      <c r="D247" s="9" t="s">
        <v>176</v>
      </c>
      <c r="E247" s="10">
        <v>2</v>
      </c>
      <c r="F247" s="10">
        <v>2</v>
      </c>
      <c r="G247" s="11" t="s">
        <v>116</v>
      </c>
      <c r="H247" s="12" t="s">
        <v>98</v>
      </c>
      <c r="I247" s="11" t="s">
        <v>116</v>
      </c>
      <c r="J247" s="12" t="s">
        <v>98</v>
      </c>
      <c r="K247" s="9">
        <v>4</v>
      </c>
      <c r="L247" s="80"/>
      <c r="M247" s="80"/>
      <c r="N247" s="122"/>
      <c r="O247" s="102"/>
      <c r="P247" s="9">
        <v>4</v>
      </c>
    </row>
    <row r="248" spans="1:16" x14ac:dyDescent="0.25">
      <c r="A248" s="7">
        <v>6</v>
      </c>
      <c r="B248" s="9" t="s">
        <v>143</v>
      </c>
      <c r="C248" s="9"/>
      <c r="D248" s="9"/>
      <c r="E248" s="10">
        <v>0</v>
      </c>
      <c r="F248" s="10">
        <v>3</v>
      </c>
      <c r="G248" s="11"/>
      <c r="H248" s="12"/>
      <c r="I248" s="11"/>
      <c r="J248" s="12"/>
      <c r="K248" s="9">
        <v>5</v>
      </c>
      <c r="L248" s="80"/>
      <c r="M248" s="80"/>
      <c r="N248" s="122"/>
      <c r="O248" s="102"/>
      <c r="P248" s="9">
        <v>5</v>
      </c>
    </row>
    <row r="249" spans="1:16" x14ac:dyDescent="0.25">
      <c r="A249" s="7">
        <v>7</v>
      </c>
      <c r="B249" s="9"/>
      <c r="C249" s="21"/>
      <c r="D249" s="21"/>
      <c r="E249" s="10"/>
      <c r="F249" s="10"/>
      <c r="G249" s="9"/>
      <c r="H249" s="12"/>
      <c r="I249" s="12"/>
      <c r="J249" s="12"/>
      <c r="K249" s="21"/>
      <c r="L249" s="80"/>
      <c r="M249" s="80"/>
      <c r="N249" s="122"/>
      <c r="O249" s="102"/>
      <c r="P249" s="11"/>
    </row>
    <row r="250" spans="1:16" x14ac:dyDescent="0.25">
      <c r="A250" s="7">
        <v>8</v>
      </c>
      <c r="B250" s="9"/>
      <c r="C250" s="9"/>
      <c r="D250" s="9"/>
      <c r="E250" s="26"/>
      <c r="F250" s="26"/>
      <c r="G250" s="9"/>
      <c r="H250" s="12"/>
      <c r="I250" s="12"/>
      <c r="J250" s="12"/>
      <c r="K250" s="9"/>
      <c r="L250" s="80"/>
      <c r="M250" s="80"/>
      <c r="N250" s="122"/>
      <c r="O250" s="102"/>
      <c r="P250" s="11"/>
    </row>
    <row r="251" spans="1:16" x14ac:dyDescent="0.25">
      <c r="A251" s="7">
        <v>9</v>
      </c>
      <c r="B251" s="9"/>
      <c r="C251" s="9"/>
      <c r="D251" s="9"/>
      <c r="E251" s="26"/>
      <c r="F251" s="26"/>
      <c r="G251" s="9"/>
      <c r="H251" s="12"/>
      <c r="I251" s="12"/>
      <c r="J251" s="12"/>
      <c r="K251" s="9"/>
      <c r="L251" s="80"/>
      <c r="M251" s="80"/>
      <c r="N251" s="122"/>
      <c r="O251" s="102"/>
      <c r="P251" s="2"/>
    </row>
    <row r="252" spans="1:16" x14ac:dyDescent="0.25">
      <c r="A252" s="81" t="s">
        <v>9</v>
      </c>
      <c r="B252" s="81"/>
      <c r="C252" s="33"/>
      <c r="D252" s="33"/>
      <c r="E252" s="38">
        <f>SUM(E243:E251)</f>
        <v>11</v>
      </c>
      <c r="F252" s="38">
        <f>SUM(F243:F251)</f>
        <v>14</v>
      </c>
      <c r="G252" s="38"/>
      <c r="H252" s="38"/>
      <c r="I252" s="38"/>
      <c r="J252" s="38"/>
      <c r="K252" s="38">
        <f>SUM(K243:K251)</f>
        <v>30</v>
      </c>
      <c r="L252" s="39">
        <v>11</v>
      </c>
      <c r="M252" s="39">
        <v>8</v>
      </c>
      <c r="N252" s="39">
        <v>19</v>
      </c>
      <c r="O252" s="39">
        <v>3</v>
      </c>
      <c r="P252" s="38">
        <f>SUM(P243:P250)</f>
        <v>30</v>
      </c>
    </row>
    <row r="253" spans="1:16" x14ac:dyDescent="0.25">
      <c r="A253" s="97" t="s">
        <v>257</v>
      </c>
      <c r="B253" s="97"/>
      <c r="C253" s="97"/>
      <c r="D253" s="97"/>
      <c r="E253" s="97"/>
      <c r="F253" s="97"/>
      <c r="G253" s="97"/>
      <c r="H253" s="97"/>
      <c r="I253" s="97"/>
      <c r="J253" s="97"/>
      <c r="K253" s="97"/>
      <c r="L253" s="97"/>
      <c r="M253" s="97"/>
      <c r="N253" s="97"/>
      <c r="O253" s="97"/>
      <c r="P253" s="97"/>
    </row>
    <row r="254" spans="1:16" x14ac:dyDescent="0.25">
      <c r="A254" s="77" t="s">
        <v>11</v>
      </c>
      <c r="B254" s="75" t="s">
        <v>0</v>
      </c>
      <c r="C254" s="75" t="s">
        <v>10</v>
      </c>
      <c r="D254" s="81" t="s">
        <v>17</v>
      </c>
      <c r="E254" s="77" t="s">
        <v>1</v>
      </c>
      <c r="F254" s="77"/>
      <c r="G254" s="76" t="s">
        <v>4</v>
      </c>
      <c r="H254" s="76"/>
      <c r="I254" s="76" t="s">
        <v>5</v>
      </c>
      <c r="J254" s="76"/>
      <c r="K254" s="87" t="s">
        <v>12</v>
      </c>
      <c r="L254" s="106" t="s">
        <v>36</v>
      </c>
      <c r="M254" s="106"/>
      <c r="N254" s="106"/>
      <c r="O254" s="107" t="s">
        <v>37</v>
      </c>
      <c r="P254" s="111" t="s">
        <v>12</v>
      </c>
    </row>
    <row r="255" spans="1:16" ht="30" x14ac:dyDescent="0.25">
      <c r="A255" s="88"/>
      <c r="B255" s="76"/>
      <c r="C255" s="76"/>
      <c r="D255" s="76"/>
      <c r="E255" s="5" t="s">
        <v>2</v>
      </c>
      <c r="F255" s="5" t="s">
        <v>3</v>
      </c>
      <c r="G255" s="5" t="s">
        <v>8</v>
      </c>
      <c r="H255" s="5" t="s">
        <v>6</v>
      </c>
      <c r="I255" s="5" t="s">
        <v>8</v>
      </c>
      <c r="J255" s="5" t="s">
        <v>6</v>
      </c>
      <c r="K255" s="87"/>
      <c r="L255" s="106"/>
      <c r="M255" s="106"/>
      <c r="N255" s="106"/>
      <c r="O255" s="107"/>
      <c r="P255" s="111"/>
    </row>
    <row r="256" spans="1:16" ht="30" x14ac:dyDescent="0.25">
      <c r="A256" s="7">
        <v>1</v>
      </c>
      <c r="B256" s="17" t="s">
        <v>241</v>
      </c>
      <c r="C256" s="9" t="s">
        <v>94</v>
      </c>
      <c r="D256" s="9" t="s">
        <v>175</v>
      </c>
      <c r="E256" s="10">
        <v>3</v>
      </c>
      <c r="F256" s="10">
        <v>3</v>
      </c>
      <c r="G256" s="13" t="s">
        <v>160</v>
      </c>
      <c r="H256" s="7" t="s">
        <v>96</v>
      </c>
      <c r="I256" s="13" t="s">
        <v>160</v>
      </c>
      <c r="J256" s="7" t="s">
        <v>96</v>
      </c>
      <c r="K256" s="9">
        <v>7</v>
      </c>
      <c r="L256" s="80" t="s">
        <v>2</v>
      </c>
      <c r="M256" s="80" t="s">
        <v>3</v>
      </c>
      <c r="N256" s="122" t="s">
        <v>38</v>
      </c>
      <c r="O256" s="102"/>
      <c r="P256" s="9">
        <v>7</v>
      </c>
    </row>
    <row r="257" spans="1:16" ht="45" x14ac:dyDescent="0.25">
      <c r="A257" s="7">
        <v>2</v>
      </c>
      <c r="B257" s="20" t="s">
        <v>242</v>
      </c>
      <c r="C257" s="9" t="s">
        <v>94</v>
      </c>
      <c r="D257" s="9" t="s">
        <v>175</v>
      </c>
      <c r="E257" s="10">
        <v>3</v>
      </c>
      <c r="F257" s="10">
        <v>3</v>
      </c>
      <c r="G257" s="11" t="s">
        <v>123</v>
      </c>
      <c r="H257" s="12" t="s">
        <v>98</v>
      </c>
      <c r="I257" s="11" t="s">
        <v>124</v>
      </c>
      <c r="J257" s="12" t="s">
        <v>98</v>
      </c>
      <c r="K257" s="9">
        <v>7</v>
      </c>
      <c r="L257" s="80"/>
      <c r="M257" s="80"/>
      <c r="N257" s="122"/>
      <c r="O257" s="102"/>
      <c r="P257" s="9">
        <v>7</v>
      </c>
    </row>
    <row r="258" spans="1:16" ht="45" x14ac:dyDescent="0.25">
      <c r="A258" s="7">
        <v>3</v>
      </c>
      <c r="B258" s="9" t="s">
        <v>243</v>
      </c>
      <c r="C258" s="9" t="s">
        <v>94</v>
      </c>
      <c r="D258" s="9" t="s">
        <v>175</v>
      </c>
      <c r="E258" s="10">
        <v>3</v>
      </c>
      <c r="F258" s="10">
        <v>3</v>
      </c>
      <c r="G258" s="11" t="s">
        <v>186</v>
      </c>
      <c r="H258" s="12" t="s">
        <v>98</v>
      </c>
      <c r="I258" s="11" t="s">
        <v>186</v>
      </c>
      <c r="J258" s="12" t="s">
        <v>98</v>
      </c>
      <c r="K258" s="9">
        <v>7</v>
      </c>
      <c r="L258" s="80"/>
      <c r="M258" s="80"/>
      <c r="N258" s="122"/>
      <c r="O258" s="102"/>
      <c r="P258" s="9">
        <v>7</v>
      </c>
    </row>
    <row r="259" spans="1:16" ht="30" x14ac:dyDescent="0.25">
      <c r="A259" s="7">
        <v>4</v>
      </c>
      <c r="B259" s="9" t="s">
        <v>244</v>
      </c>
      <c r="C259" s="9" t="s">
        <v>141</v>
      </c>
      <c r="D259" s="9" t="s">
        <v>176</v>
      </c>
      <c r="E259" s="10">
        <v>2</v>
      </c>
      <c r="F259" s="10">
        <v>2</v>
      </c>
      <c r="G259" s="11" t="s">
        <v>109</v>
      </c>
      <c r="H259" s="12" t="s">
        <v>103</v>
      </c>
      <c r="I259" s="11" t="s">
        <v>109</v>
      </c>
      <c r="J259" s="12" t="s">
        <v>103</v>
      </c>
      <c r="K259" s="9">
        <v>4</v>
      </c>
      <c r="L259" s="80"/>
      <c r="M259" s="80"/>
      <c r="N259" s="122"/>
      <c r="O259" s="102"/>
      <c r="P259" s="9">
        <v>4</v>
      </c>
    </row>
    <row r="260" spans="1:16" x14ac:dyDescent="0.25">
      <c r="A260" s="7">
        <v>5</v>
      </c>
      <c r="B260" s="9" t="s">
        <v>143</v>
      </c>
      <c r="C260" s="9" t="s">
        <v>94</v>
      </c>
      <c r="D260" s="9"/>
      <c r="E260" s="10">
        <v>0</v>
      </c>
      <c r="F260" s="10">
        <v>3</v>
      </c>
      <c r="G260" s="11"/>
      <c r="H260" s="12"/>
      <c r="I260" s="11"/>
      <c r="J260" s="12"/>
      <c r="K260" s="9">
        <v>5</v>
      </c>
      <c r="L260" s="80"/>
      <c r="M260" s="80"/>
      <c r="N260" s="122"/>
      <c r="O260" s="102"/>
      <c r="P260" s="9">
        <v>5</v>
      </c>
    </row>
    <row r="261" spans="1:16" x14ac:dyDescent="0.25">
      <c r="A261" s="7">
        <v>6</v>
      </c>
      <c r="B261" s="9"/>
      <c r="C261" s="9"/>
      <c r="D261" s="9"/>
      <c r="E261" s="10"/>
      <c r="F261" s="10"/>
      <c r="G261" s="11"/>
      <c r="H261" s="12"/>
      <c r="I261" s="11"/>
      <c r="J261" s="12"/>
      <c r="K261" s="9"/>
      <c r="L261" s="80"/>
      <c r="M261" s="80"/>
      <c r="N261" s="122"/>
      <c r="O261" s="102"/>
      <c r="P261" s="11"/>
    </row>
    <row r="262" spans="1:16" x14ac:dyDescent="0.25">
      <c r="A262" s="7">
        <v>7</v>
      </c>
      <c r="B262" s="9"/>
      <c r="C262" s="21"/>
      <c r="D262" s="21"/>
      <c r="E262" s="10"/>
      <c r="F262" s="10"/>
      <c r="G262" s="9"/>
      <c r="H262" s="12"/>
      <c r="I262" s="12"/>
      <c r="J262" s="12"/>
      <c r="K262" s="21"/>
      <c r="L262" s="80"/>
      <c r="M262" s="80"/>
      <c r="N262" s="122"/>
      <c r="O262" s="102"/>
      <c r="P262" s="11"/>
    </row>
    <row r="263" spans="1:16" x14ac:dyDescent="0.25">
      <c r="A263" s="7">
        <v>8</v>
      </c>
      <c r="B263" s="9"/>
      <c r="C263" s="9"/>
      <c r="D263" s="9"/>
      <c r="E263" s="26"/>
      <c r="F263" s="26"/>
      <c r="G263" s="9"/>
      <c r="H263" s="12"/>
      <c r="I263" s="12"/>
      <c r="J263" s="12"/>
      <c r="K263" s="9"/>
      <c r="L263" s="80"/>
      <c r="M263" s="80"/>
      <c r="N263" s="122"/>
      <c r="O263" s="102"/>
      <c r="P263" s="11"/>
    </row>
    <row r="264" spans="1:16" x14ac:dyDescent="0.25">
      <c r="A264" s="7">
        <v>9</v>
      </c>
      <c r="B264" s="9"/>
      <c r="C264" s="9"/>
      <c r="D264" s="9"/>
      <c r="E264" s="26"/>
      <c r="F264" s="26"/>
      <c r="G264" s="9"/>
      <c r="H264" s="12"/>
      <c r="I264" s="12"/>
      <c r="J264" s="12"/>
      <c r="K264" s="9"/>
      <c r="L264" s="80"/>
      <c r="M264" s="80"/>
      <c r="N264" s="122"/>
      <c r="O264" s="102"/>
      <c r="P264" s="2"/>
    </row>
    <row r="265" spans="1:16" x14ac:dyDescent="0.25">
      <c r="A265" s="81" t="s">
        <v>9</v>
      </c>
      <c r="B265" s="81"/>
      <c r="C265" s="33"/>
      <c r="D265" s="33"/>
      <c r="E265" s="38">
        <f>SUM(E256:E264)</f>
        <v>11</v>
      </c>
      <c r="F265" s="38">
        <f>SUM(F256:F264)</f>
        <v>14</v>
      </c>
      <c r="G265" s="38"/>
      <c r="H265" s="38"/>
      <c r="I265" s="38"/>
      <c r="J265" s="38"/>
      <c r="K265" s="38">
        <f>SUM(K256:K264)</f>
        <v>30</v>
      </c>
      <c r="L265" s="39">
        <v>6</v>
      </c>
      <c r="M265" s="39">
        <v>3</v>
      </c>
      <c r="N265" s="39">
        <v>9</v>
      </c>
      <c r="O265" s="39">
        <v>3</v>
      </c>
      <c r="P265" s="38">
        <f>SUM(P256:P263)</f>
        <v>30</v>
      </c>
    </row>
    <row r="266" spans="1:16" x14ac:dyDescent="0.25">
      <c r="A266" s="68"/>
      <c r="B266" s="68"/>
      <c r="C266" s="68"/>
      <c r="D266" s="68"/>
      <c r="E266" s="68"/>
      <c r="F266" s="68"/>
      <c r="G266" s="68"/>
      <c r="H266" s="68"/>
      <c r="I266" s="68"/>
      <c r="J266" s="68"/>
      <c r="K266" s="68"/>
      <c r="L266" s="68"/>
      <c r="M266" s="68"/>
      <c r="N266" s="68"/>
      <c r="O266" s="68"/>
      <c r="P266" s="68"/>
    </row>
    <row r="267" spans="1:16" x14ac:dyDescent="0.25">
      <c r="A267" s="69" t="s">
        <v>54</v>
      </c>
      <c r="B267" s="70"/>
      <c r="C267" s="70"/>
      <c r="D267" s="70"/>
      <c r="E267" s="70"/>
      <c r="F267" s="70"/>
      <c r="G267" s="70"/>
      <c r="H267" s="70"/>
      <c r="I267" s="71"/>
      <c r="J267" s="37"/>
      <c r="K267" s="37"/>
      <c r="L267" s="37"/>
      <c r="M267" s="37"/>
      <c r="N267" s="37"/>
      <c r="O267" s="37"/>
      <c r="P267" s="37"/>
    </row>
    <row r="268" spans="1:16" ht="101.25" x14ac:dyDescent="0.25">
      <c r="A268" s="79" t="s">
        <v>40</v>
      </c>
      <c r="B268" s="79"/>
      <c r="C268" s="79"/>
      <c r="D268" s="79"/>
      <c r="E268" s="79"/>
      <c r="F268" s="79"/>
      <c r="G268" s="36" t="s">
        <v>55</v>
      </c>
      <c r="H268" s="36" t="s">
        <v>56</v>
      </c>
      <c r="I268" s="36" t="s">
        <v>57</v>
      </c>
    </row>
    <row r="269" spans="1:16" x14ac:dyDescent="0.25">
      <c r="A269" s="54" t="s">
        <v>181</v>
      </c>
      <c r="B269" s="54"/>
      <c r="C269" s="54"/>
      <c r="D269" s="54"/>
      <c r="E269" s="54"/>
      <c r="F269" s="54"/>
      <c r="G269" s="40">
        <v>0.42859999999999998</v>
      </c>
      <c r="H269" s="40">
        <v>0.63639999999999997</v>
      </c>
      <c r="I269" s="40">
        <v>0.56000000000000005</v>
      </c>
    </row>
    <row r="270" spans="1:16" x14ac:dyDescent="0.25">
      <c r="A270" s="67" t="s">
        <v>41</v>
      </c>
      <c r="B270" s="67"/>
      <c r="C270" s="67"/>
      <c r="D270" s="67"/>
      <c r="E270" s="67"/>
      <c r="F270" s="67"/>
      <c r="G270" s="34">
        <v>0.42859999999999998</v>
      </c>
      <c r="H270" s="34">
        <v>0.63639999999999997</v>
      </c>
      <c r="I270" s="34">
        <v>0.56000000000000005</v>
      </c>
    </row>
    <row r="271" spans="1:16" x14ac:dyDescent="0.25">
      <c r="A271" s="54" t="s">
        <v>181</v>
      </c>
      <c r="B271" s="54"/>
      <c r="C271" s="54"/>
      <c r="D271" s="54"/>
      <c r="E271" s="54"/>
      <c r="F271" s="54"/>
      <c r="G271" s="40">
        <v>0.42859999999999998</v>
      </c>
      <c r="H271" s="40">
        <v>0.63639999999999997</v>
      </c>
      <c r="I271" s="40">
        <v>0.56000000000000005</v>
      </c>
    </row>
    <row r="272" spans="1:16" x14ac:dyDescent="0.25">
      <c r="A272" s="67" t="s">
        <v>42</v>
      </c>
      <c r="B272" s="67"/>
      <c r="C272" s="67"/>
      <c r="D272" s="67"/>
      <c r="E272" s="67"/>
      <c r="F272" s="67"/>
      <c r="G272" s="34">
        <v>0.42859999999999998</v>
      </c>
      <c r="H272" s="34">
        <v>0.63639999999999997</v>
      </c>
      <c r="I272" s="34">
        <v>0.56000000000000005</v>
      </c>
    </row>
    <row r="273" spans="1:9" x14ac:dyDescent="0.25">
      <c r="A273" s="74" t="s">
        <v>43</v>
      </c>
      <c r="B273" s="74"/>
      <c r="C273" s="74"/>
      <c r="D273" s="74"/>
      <c r="E273" s="74"/>
      <c r="F273" s="74"/>
      <c r="G273" s="35">
        <f>(G270+G272)/2</f>
        <v>0.42859999999999998</v>
      </c>
      <c r="H273" s="35">
        <f>(H270+H272)/2</f>
        <v>0.63639999999999997</v>
      </c>
      <c r="I273" s="35">
        <f>(I270+I272)/2</f>
        <v>0.56000000000000005</v>
      </c>
    </row>
    <row r="274" spans="1:9" x14ac:dyDescent="0.25">
      <c r="A274" s="54" t="s">
        <v>181</v>
      </c>
      <c r="B274" s="54"/>
      <c r="C274" s="54"/>
      <c r="D274" s="54"/>
      <c r="E274" s="54"/>
      <c r="F274" s="54"/>
      <c r="G274" s="40">
        <v>0.84619999999999995</v>
      </c>
      <c r="H274" s="40">
        <v>0.83330000000000004</v>
      </c>
      <c r="I274" s="40">
        <v>0.92</v>
      </c>
    </row>
    <row r="275" spans="1:9" x14ac:dyDescent="0.25">
      <c r="A275" s="67" t="s">
        <v>44</v>
      </c>
      <c r="B275" s="67"/>
      <c r="C275" s="67"/>
      <c r="D275" s="67"/>
      <c r="E275" s="67"/>
      <c r="F275" s="67"/>
      <c r="G275" s="34">
        <v>0.84619999999999995</v>
      </c>
      <c r="H275" s="34">
        <v>0.83330000000000004</v>
      </c>
      <c r="I275" s="34">
        <v>0.92</v>
      </c>
    </row>
    <row r="276" spans="1:9" x14ac:dyDescent="0.25">
      <c r="A276" s="54" t="s">
        <v>181</v>
      </c>
      <c r="B276" s="54"/>
      <c r="C276" s="54"/>
      <c r="D276" s="54"/>
      <c r="E276" s="54"/>
      <c r="F276" s="54"/>
      <c r="G276" s="40">
        <v>0.85709999999999997</v>
      </c>
      <c r="H276" s="40">
        <v>0.90910000000000002</v>
      </c>
      <c r="I276" s="40">
        <v>0.92</v>
      </c>
    </row>
    <row r="277" spans="1:9" x14ac:dyDescent="0.25">
      <c r="A277" s="67" t="s">
        <v>45</v>
      </c>
      <c r="B277" s="67"/>
      <c r="C277" s="67"/>
      <c r="D277" s="67"/>
      <c r="E277" s="67"/>
      <c r="F277" s="67"/>
      <c r="G277" s="34">
        <v>0.85709999999999997</v>
      </c>
      <c r="H277" s="34">
        <v>0.90910000000000002</v>
      </c>
      <c r="I277" s="34">
        <v>0.92</v>
      </c>
    </row>
    <row r="278" spans="1:9" x14ac:dyDescent="0.25">
      <c r="A278" s="74" t="s">
        <v>46</v>
      </c>
      <c r="B278" s="74"/>
      <c r="C278" s="74"/>
      <c r="D278" s="74"/>
      <c r="E278" s="74"/>
      <c r="F278" s="74"/>
      <c r="G278" s="35">
        <f>(G275+G277)/2</f>
        <v>0.85165000000000002</v>
      </c>
      <c r="H278" s="35">
        <f>(H275+H277)/2</f>
        <v>0.87119999999999997</v>
      </c>
      <c r="I278" s="35">
        <f t="shared" ref="I278" si="0">(I275+I277)/2</f>
        <v>0.92</v>
      </c>
    </row>
    <row r="279" spans="1:9" ht="27" customHeight="1" x14ac:dyDescent="0.25">
      <c r="A279" s="54" t="s">
        <v>177</v>
      </c>
      <c r="B279" s="54"/>
      <c r="C279" s="54"/>
      <c r="D279" s="54"/>
      <c r="E279" s="54"/>
      <c r="F279" s="54"/>
      <c r="G279" s="40">
        <v>0.76919999999999999</v>
      </c>
      <c r="H279" s="40">
        <v>0.5</v>
      </c>
      <c r="I279" s="40">
        <v>0.88</v>
      </c>
    </row>
    <row r="280" spans="1:9" x14ac:dyDescent="0.25">
      <c r="A280" s="54" t="s">
        <v>178</v>
      </c>
      <c r="B280" s="54"/>
      <c r="C280" s="54"/>
      <c r="D280" s="54"/>
      <c r="E280" s="54"/>
      <c r="F280" s="54"/>
      <c r="G280" s="40">
        <v>1</v>
      </c>
      <c r="H280" s="40">
        <v>0.45450000000000002</v>
      </c>
      <c r="I280" s="40">
        <v>1</v>
      </c>
    </row>
    <row r="281" spans="1:9" x14ac:dyDescent="0.25">
      <c r="A281" s="54" t="s">
        <v>179</v>
      </c>
      <c r="B281" s="54"/>
      <c r="C281" s="54"/>
      <c r="D281" s="54"/>
      <c r="E281" s="54"/>
      <c r="F281" s="54"/>
      <c r="G281" s="40">
        <v>0.76919999999999999</v>
      </c>
      <c r="H281" s="40">
        <v>0.5</v>
      </c>
      <c r="I281" s="40">
        <v>0.88</v>
      </c>
    </row>
    <row r="282" spans="1:9" x14ac:dyDescent="0.25">
      <c r="A282" s="54" t="s">
        <v>180</v>
      </c>
      <c r="B282" s="54"/>
      <c r="C282" s="54"/>
      <c r="D282" s="54"/>
      <c r="E282" s="54"/>
      <c r="F282" s="54"/>
      <c r="G282" s="40">
        <v>0.58330000000000004</v>
      </c>
      <c r="H282" s="40">
        <v>0</v>
      </c>
      <c r="I282" s="40">
        <v>0.6</v>
      </c>
    </row>
    <row r="283" spans="1:9" x14ac:dyDescent="0.25">
      <c r="A283" s="67" t="s">
        <v>47</v>
      </c>
      <c r="B283" s="67"/>
      <c r="C283" s="67"/>
      <c r="D283" s="67"/>
      <c r="E283" s="67"/>
      <c r="F283" s="67"/>
      <c r="G283" s="34">
        <f>SUM(G279:G282)/4</f>
        <v>0.78042500000000004</v>
      </c>
      <c r="H283" s="34">
        <f t="shared" ref="H283:I283" si="1">SUM(H279:H282)/4</f>
        <v>0.36362499999999998</v>
      </c>
      <c r="I283" s="34">
        <f t="shared" si="1"/>
        <v>0.84</v>
      </c>
    </row>
    <row r="284" spans="1:9" x14ac:dyDescent="0.25">
      <c r="A284" s="54" t="s">
        <v>177</v>
      </c>
      <c r="B284" s="54"/>
      <c r="C284" s="54"/>
      <c r="D284" s="54"/>
      <c r="E284" s="54"/>
      <c r="F284" s="54"/>
      <c r="G284" s="40">
        <v>0.78569999999999995</v>
      </c>
      <c r="H284" s="40">
        <v>0.5</v>
      </c>
      <c r="I284" s="40">
        <v>0.875</v>
      </c>
    </row>
    <row r="285" spans="1:9" x14ac:dyDescent="0.25">
      <c r="A285" s="54" t="s">
        <v>178</v>
      </c>
      <c r="B285" s="54"/>
      <c r="C285" s="54"/>
      <c r="D285" s="54"/>
      <c r="E285" s="54"/>
      <c r="F285" s="54"/>
      <c r="G285" s="40">
        <v>0.76919999999999999</v>
      </c>
      <c r="H285" s="40">
        <v>0.1666</v>
      </c>
      <c r="I285" s="40">
        <v>0.88</v>
      </c>
    </row>
    <row r="286" spans="1:9" x14ac:dyDescent="0.25">
      <c r="A286" s="54" t="s">
        <v>179</v>
      </c>
      <c r="B286" s="54"/>
      <c r="C286" s="54"/>
      <c r="D286" s="54"/>
      <c r="E286" s="54"/>
      <c r="F286" s="54"/>
      <c r="G286" s="40">
        <v>0.61539999999999995</v>
      </c>
      <c r="H286" s="40">
        <v>0.41670000000000001</v>
      </c>
      <c r="I286" s="40">
        <v>0.84</v>
      </c>
    </row>
    <row r="287" spans="1:9" x14ac:dyDescent="0.25">
      <c r="A287" s="54" t="s">
        <v>180</v>
      </c>
      <c r="B287" s="54"/>
      <c r="C287" s="54"/>
      <c r="D287" s="54"/>
      <c r="E287" s="54"/>
      <c r="F287" s="54"/>
      <c r="G287" s="40">
        <v>0.83330000000000004</v>
      </c>
      <c r="H287" s="40">
        <v>0</v>
      </c>
      <c r="I287" s="40">
        <v>0.8</v>
      </c>
    </row>
    <row r="288" spans="1:9" x14ac:dyDescent="0.25">
      <c r="A288" s="133" t="s">
        <v>48</v>
      </c>
      <c r="B288" s="134"/>
      <c r="C288" s="134"/>
      <c r="D288" s="134"/>
      <c r="E288" s="134"/>
      <c r="F288" s="135"/>
      <c r="G288" s="34">
        <f>SUM(G284:G287)/4</f>
        <v>0.75090000000000001</v>
      </c>
      <c r="H288" s="34">
        <f t="shared" ref="H288:I288" si="2">SUM(H284:H287)/4</f>
        <v>0.27082499999999998</v>
      </c>
      <c r="I288" s="34">
        <f t="shared" si="2"/>
        <v>0.84874999999999989</v>
      </c>
    </row>
    <row r="289" spans="1:9" x14ac:dyDescent="0.25">
      <c r="A289" s="74" t="s">
        <v>49</v>
      </c>
      <c r="B289" s="74"/>
      <c r="C289" s="74"/>
      <c r="D289" s="74"/>
      <c r="E289" s="74"/>
      <c r="F289" s="74"/>
      <c r="G289" s="35">
        <f>(G283+G288)/2</f>
        <v>0.76566250000000002</v>
      </c>
      <c r="H289" s="35">
        <f t="shared" ref="H289:I289" si="3">(H283+H288)/2</f>
        <v>0.31722499999999998</v>
      </c>
      <c r="I289" s="35">
        <f t="shared" si="3"/>
        <v>0.84437499999999988</v>
      </c>
    </row>
    <row r="290" spans="1:9" x14ac:dyDescent="0.25">
      <c r="A290" s="54" t="s">
        <v>177</v>
      </c>
      <c r="B290" s="54"/>
      <c r="C290" s="54"/>
      <c r="D290" s="54"/>
      <c r="E290" s="54"/>
      <c r="F290" s="54"/>
      <c r="G290" s="40">
        <v>0.85709999999999997</v>
      </c>
      <c r="H290" s="40">
        <v>0.72729999999999995</v>
      </c>
      <c r="I290" s="40">
        <v>0.88</v>
      </c>
    </row>
    <row r="291" spans="1:9" x14ac:dyDescent="0.25">
      <c r="A291" s="54" t="s">
        <v>178</v>
      </c>
      <c r="B291" s="54"/>
      <c r="C291" s="54"/>
      <c r="D291" s="54"/>
      <c r="E291" s="54"/>
      <c r="F291" s="54"/>
      <c r="G291" s="40">
        <v>0.53839999999999999</v>
      </c>
      <c r="H291" s="40">
        <v>0</v>
      </c>
      <c r="I291" s="40">
        <v>0.76</v>
      </c>
    </row>
    <row r="292" spans="1:9" x14ac:dyDescent="0.25">
      <c r="A292" s="54" t="s">
        <v>179</v>
      </c>
      <c r="B292" s="54"/>
      <c r="C292" s="54"/>
      <c r="D292" s="54"/>
      <c r="E292" s="54"/>
      <c r="F292" s="54"/>
      <c r="G292" s="40">
        <v>0.64290000000000003</v>
      </c>
      <c r="H292" s="40">
        <v>0</v>
      </c>
      <c r="I292" s="40">
        <v>0.72</v>
      </c>
    </row>
    <row r="293" spans="1:9" x14ac:dyDescent="0.25">
      <c r="A293" s="54" t="s">
        <v>180</v>
      </c>
      <c r="B293" s="54"/>
      <c r="C293" s="54"/>
      <c r="D293" s="54"/>
      <c r="E293" s="54"/>
      <c r="F293" s="54"/>
      <c r="G293" s="40">
        <v>1</v>
      </c>
      <c r="H293" s="40">
        <v>0</v>
      </c>
      <c r="I293" s="40">
        <v>1</v>
      </c>
    </row>
    <row r="294" spans="1:9" x14ac:dyDescent="0.25">
      <c r="A294" s="133" t="s">
        <v>50</v>
      </c>
      <c r="B294" s="134"/>
      <c r="C294" s="134"/>
      <c r="D294" s="134"/>
      <c r="E294" s="134"/>
      <c r="F294" s="135"/>
      <c r="G294" s="34">
        <f>SUM(G290:G293)/4</f>
        <v>0.75960000000000005</v>
      </c>
      <c r="H294" s="34">
        <f t="shared" ref="H294:I294" si="4">SUM(H290:H293)/4</f>
        <v>0.18182499999999999</v>
      </c>
      <c r="I294" s="34">
        <f t="shared" si="4"/>
        <v>0.84000000000000008</v>
      </c>
    </row>
    <row r="295" spans="1:9" x14ac:dyDescent="0.25">
      <c r="A295" s="54" t="s">
        <v>177</v>
      </c>
      <c r="B295" s="54"/>
      <c r="C295" s="54"/>
      <c r="D295" s="54"/>
      <c r="E295" s="54"/>
      <c r="F295" s="54"/>
      <c r="G295" s="40">
        <v>1</v>
      </c>
      <c r="H295" s="40">
        <v>0.64290000000000003</v>
      </c>
      <c r="I295" s="40">
        <v>0.88</v>
      </c>
    </row>
    <row r="296" spans="1:9" x14ac:dyDescent="0.25">
      <c r="A296" s="54" t="s">
        <v>178</v>
      </c>
      <c r="B296" s="54"/>
      <c r="C296" s="54"/>
      <c r="D296" s="54"/>
      <c r="E296" s="54"/>
      <c r="F296" s="54"/>
      <c r="G296" s="40">
        <v>0.75</v>
      </c>
      <c r="H296" s="40">
        <v>0</v>
      </c>
      <c r="I296" s="40">
        <v>0.76</v>
      </c>
    </row>
    <row r="297" spans="1:9" x14ac:dyDescent="0.25">
      <c r="A297" s="54" t="s">
        <v>179</v>
      </c>
      <c r="B297" s="54"/>
      <c r="C297" s="54"/>
      <c r="D297" s="54"/>
      <c r="E297" s="54"/>
      <c r="F297" s="54"/>
      <c r="G297" s="40">
        <v>1</v>
      </c>
      <c r="H297" s="40">
        <v>0.21429999999999999</v>
      </c>
      <c r="I297" s="40">
        <v>0.88</v>
      </c>
    </row>
    <row r="298" spans="1:9" x14ac:dyDescent="0.25">
      <c r="A298" s="54" t="s">
        <v>180</v>
      </c>
      <c r="B298" s="54"/>
      <c r="C298" s="54"/>
      <c r="D298" s="54"/>
      <c r="E298" s="54"/>
      <c r="F298" s="54"/>
      <c r="G298" s="40">
        <v>0.54549999999999998</v>
      </c>
      <c r="H298" s="40">
        <v>0.21429999999999999</v>
      </c>
      <c r="I298" s="40">
        <v>0.48</v>
      </c>
    </row>
    <row r="299" spans="1:9" x14ac:dyDescent="0.25">
      <c r="A299" s="67" t="s">
        <v>51</v>
      </c>
      <c r="B299" s="67"/>
      <c r="C299" s="67"/>
      <c r="D299" s="67"/>
      <c r="E299" s="67"/>
      <c r="F299" s="67"/>
      <c r="G299" s="34">
        <f>SUM(G295:G298)/4</f>
        <v>0.82387500000000002</v>
      </c>
      <c r="H299" s="34">
        <f t="shared" ref="H299:I299" si="5">SUM(H295:H298)/4</f>
        <v>0.26787499999999997</v>
      </c>
      <c r="I299" s="34">
        <f t="shared" si="5"/>
        <v>0.75</v>
      </c>
    </row>
    <row r="300" spans="1:9" x14ac:dyDescent="0.25">
      <c r="A300" s="74" t="s">
        <v>52</v>
      </c>
      <c r="B300" s="74"/>
      <c r="C300" s="74"/>
      <c r="D300" s="74"/>
      <c r="E300" s="74"/>
      <c r="F300" s="74"/>
      <c r="G300" s="35">
        <f>(G294+G299)/2</f>
        <v>0.79173749999999998</v>
      </c>
      <c r="H300" s="35">
        <f t="shared" ref="H300:I300" si="6">(H294+H299)/2</f>
        <v>0.22484999999999999</v>
      </c>
      <c r="I300" s="35">
        <f t="shared" si="6"/>
        <v>0.79500000000000004</v>
      </c>
    </row>
    <row r="301" spans="1:9" x14ac:dyDescent="0.25">
      <c r="A301" s="74" t="s">
        <v>53</v>
      </c>
      <c r="B301" s="74"/>
      <c r="C301" s="74"/>
      <c r="D301" s="74"/>
      <c r="E301" s="74"/>
      <c r="F301" s="74"/>
      <c r="G301" s="35">
        <f>(G273+G278+G289+G300)/4</f>
        <v>0.7094125</v>
      </c>
      <c r="H301" s="35">
        <f t="shared" ref="H301:I301" si="7">(H273+H278+H289+H300)/4</f>
        <v>0.51241875000000003</v>
      </c>
      <c r="I301" s="35">
        <f t="shared" si="7"/>
        <v>0.77984374999999995</v>
      </c>
    </row>
    <row r="303" spans="1:9" x14ac:dyDescent="0.25">
      <c r="A303" s="57" t="s">
        <v>60</v>
      </c>
      <c r="B303" s="57"/>
      <c r="C303" s="57"/>
      <c r="D303" s="57"/>
      <c r="E303" s="57"/>
      <c r="F303" s="57"/>
      <c r="G303" s="57"/>
      <c r="H303" s="57"/>
      <c r="I303" s="57"/>
    </row>
    <row r="304" spans="1:9" ht="32.450000000000003" customHeight="1" x14ac:dyDescent="0.25">
      <c r="A304" s="72" t="s">
        <v>58</v>
      </c>
      <c r="B304" s="72"/>
      <c r="C304" s="65" t="s">
        <v>59</v>
      </c>
      <c r="D304" s="65"/>
      <c r="E304" s="65"/>
      <c r="F304" s="65" t="s">
        <v>62</v>
      </c>
      <c r="G304" s="65"/>
      <c r="H304" s="73" t="s">
        <v>61</v>
      </c>
      <c r="I304" s="73"/>
    </row>
    <row r="305" spans="1:9" ht="27" customHeight="1" x14ac:dyDescent="0.25">
      <c r="A305" s="43" t="s">
        <v>177</v>
      </c>
      <c r="B305" s="43"/>
      <c r="C305" s="44">
        <v>20</v>
      </c>
      <c r="D305" s="44"/>
      <c r="E305" s="44"/>
      <c r="F305" s="44">
        <v>14</v>
      </c>
      <c r="G305" s="44"/>
      <c r="H305" s="42">
        <f>F305/C305</f>
        <v>0.7</v>
      </c>
      <c r="I305" s="42"/>
    </row>
    <row r="306" spans="1:9" x14ac:dyDescent="0.25">
      <c r="A306" s="43" t="s">
        <v>178</v>
      </c>
      <c r="B306" s="43"/>
      <c r="C306" s="44">
        <v>19</v>
      </c>
      <c r="D306" s="44"/>
      <c r="E306" s="44"/>
      <c r="F306" s="44">
        <v>14</v>
      </c>
      <c r="G306" s="44"/>
      <c r="H306" s="42">
        <f>F306/C306</f>
        <v>0.73684210526315785</v>
      </c>
      <c r="I306" s="42"/>
    </row>
    <row r="307" spans="1:9" x14ac:dyDescent="0.25">
      <c r="A307" s="43" t="s">
        <v>179</v>
      </c>
      <c r="B307" s="43"/>
      <c r="C307" s="44">
        <v>19</v>
      </c>
      <c r="D307" s="44"/>
      <c r="E307" s="44"/>
      <c r="F307" s="44">
        <v>14</v>
      </c>
      <c r="G307" s="44"/>
      <c r="H307" s="42">
        <f t="shared" ref="H307" si="8">F307/C307</f>
        <v>0.73684210526315785</v>
      </c>
      <c r="I307" s="42"/>
    </row>
    <row r="308" spans="1:9" x14ac:dyDescent="0.25">
      <c r="A308" s="43" t="s">
        <v>180</v>
      </c>
      <c r="B308" s="43"/>
      <c r="C308" s="44">
        <v>19</v>
      </c>
      <c r="D308" s="44"/>
      <c r="E308" s="44"/>
      <c r="F308" s="44">
        <v>14</v>
      </c>
      <c r="G308" s="44"/>
      <c r="H308" s="42">
        <f t="shared" ref="H308:H309" si="9">F308/C308</f>
        <v>0.73684210526315785</v>
      </c>
      <c r="I308" s="42"/>
    </row>
    <row r="309" spans="1:9" x14ac:dyDescent="0.25">
      <c r="A309" s="60" t="s">
        <v>63</v>
      </c>
      <c r="B309" s="60"/>
      <c r="C309" s="60">
        <v>25</v>
      </c>
      <c r="D309" s="60"/>
      <c r="E309" s="60"/>
      <c r="F309" s="60">
        <v>14</v>
      </c>
      <c r="G309" s="60"/>
      <c r="H309" s="61">
        <f t="shared" si="9"/>
        <v>0.56000000000000005</v>
      </c>
      <c r="I309" s="61"/>
    </row>
    <row r="311" spans="1:9" x14ac:dyDescent="0.25">
      <c r="A311" s="62" t="s">
        <v>64</v>
      </c>
      <c r="B311" s="63"/>
      <c r="C311" s="63"/>
      <c r="D311" s="63"/>
      <c r="E311" s="63"/>
      <c r="F311" s="63"/>
      <c r="G311" s="63"/>
      <c r="H311" s="63"/>
      <c r="I311" s="64"/>
    </row>
    <row r="312" spans="1:9" x14ac:dyDescent="0.25">
      <c r="A312" s="66" t="s">
        <v>65</v>
      </c>
      <c r="B312" s="66"/>
      <c r="C312" s="65" t="s">
        <v>66</v>
      </c>
      <c r="D312" s="65"/>
      <c r="E312" s="65"/>
      <c r="F312" s="65" t="s">
        <v>67</v>
      </c>
      <c r="G312" s="65"/>
      <c r="H312" s="65" t="s">
        <v>68</v>
      </c>
      <c r="I312" s="65"/>
    </row>
    <row r="313" spans="1:9" x14ac:dyDescent="0.25">
      <c r="A313" s="43" t="s">
        <v>177</v>
      </c>
      <c r="B313" s="43"/>
      <c r="C313" s="44">
        <v>7</v>
      </c>
      <c r="D313" s="44"/>
      <c r="E313" s="44"/>
      <c r="F313" s="44">
        <v>7</v>
      </c>
      <c r="G313" s="44"/>
      <c r="H313" s="42">
        <f>F313/C313</f>
        <v>1</v>
      </c>
      <c r="I313" s="42"/>
    </row>
    <row r="314" spans="1:9" x14ac:dyDescent="0.25">
      <c r="A314" s="43" t="s">
        <v>178</v>
      </c>
      <c r="B314" s="43"/>
      <c r="C314" s="44">
        <v>7</v>
      </c>
      <c r="D314" s="44"/>
      <c r="E314" s="44"/>
      <c r="F314" s="44">
        <v>7</v>
      </c>
      <c r="G314" s="44"/>
      <c r="H314" s="42">
        <f t="shared" ref="H314:H316" si="10">F314/C314</f>
        <v>1</v>
      </c>
      <c r="I314" s="42"/>
    </row>
    <row r="315" spans="1:9" x14ac:dyDescent="0.25">
      <c r="A315" s="43" t="s">
        <v>179</v>
      </c>
      <c r="B315" s="43"/>
      <c r="C315" s="44">
        <v>7</v>
      </c>
      <c r="D315" s="44"/>
      <c r="E315" s="44"/>
      <c r="F315" s="44">
        <v>7</v>
      </c>
      <c r="G315" s="44"/>
      <c r="H315" s="42">
        <f t="shared" ref="H315" si="11">F315/C315</f>
        <v>1</v>
      </c>
      <c r="I315" s="42"/>
    </row>
    <row r="316" spans="1:9" x14ac:dyDescent="0.25">
      <c r="A316" s="43" t="s">
        <v>180</v>
      </c>
      <c r="B316" s="43"/>
      <c r="C316" s="44">
        <v>7</v>
      </c>
      <c r="D316" s="44"/>
      <c r="E316" s="44"/>
      <c r="F316" s="44">
        <v>7</v>
      </c>
      <c r="G316" s="44"/>
      <c r="H316" s="42">
        <f t="shared" si="10"/>
        <v>1</v>
      </c>
      <c r="I316" s="42"/>
    </row>
    <row r="317" spans="1:9" x14ac:dyDescent="0.25">
      <c r="A317" s="60" t="s">
        <v>69</v>
      </c>
      <c r="B317" s="60"/>
      <c r="C317" s="60">
        <v>7</v>
      </c>
      <c r="D317" s="60"/>
      <c r="E317" s="60"/>
      <c r="F317" s="60">
        <v>7</v>
      </c>
      <c r="G317" s="60"/>
      <c r="H317" s="61">
        <f>F317/C317</f>
        <v>1</v>
      </c>
      <c r="I317" s="61"/>
    </row>
    <row r="319" spans="1:9" x14ac:dyDescent="0.25">
      <c r="A319" s="57" t="s">
        <v>70</v>
      </c>
      <c r="B319" s="57"/>
      <c r="C319" s="57"/>
      <c r="D319" s="57"/>
      <c r="E319" s="57"/>
      <c r="F319" s="57"/>
      <c r="G319" s="57"/>
      <c r="H319" s="57"/>
      <c r="I319" s="57"/>
    </row>
    <row r="320" spans="1:9" x14ac:dyDescent="0.25">
      <c r="A320" s="58" t="s">
        <v>71</v>
      </c>
      <c r="B320" s="58"/>
      <c r="C320" s="58"/>
      <c r="D320" s="58"/>
      <c r="E320" s="58"/>
      <c r="F320" s="44">
        <v>1</v>
      </c>
      <c r="G320" s="44"/>
      <c r="H320" s="44"/>
      <c r="I320" s="44"/>
    </row>
    <row r="321" spans="1:9" x14ac:dyDescent="0.25">
      <c r="A321" s="58" t="s">
        <v>72</v>
      </c>
      <c r="B321" s="58"/>
      <c r="C321" s="58"/>
      <c r="D321" s="58"/>
      <c r="E321" s="58"/>
      <c r="F321" s="44">
        <v>0</v>
      </c>
      <c r="G321" s="44"/>
      <c r="H321" s="44"/>
      <c r="I321" s="44"/>
    </row>
    <row r="323" spans="1:9" x14ac:dyDescent="0.25">
      <c r="A323" s="57" t="s">
        <v>73</v>
      </c>
      <c r="B323" s="57"/>
      <c r="C323" s="57"/>
      <c r="D323" s="57"/>
      <c r="E323" s="57"/>
      <c r="F323" s="57"/>
      <c r="G323" s="57"/>
      <c r="H323" s="57"/>
      <c r="I323" s="57"/>
    </row>
    <row r="324" spans="1:9" x14ac:dyDescent="0.25">
      <c r="A324" s="59" t="s">
        <v>74</v>
      </c>
      <c r="B324" s="59"/>
      <c r="C324" s="59"/>
      <c r="D324" s="59" t="s">
        <v>75</v>
      </c>
      <c r="E324" s="59"/>
      <c r="F324" s="59"/>
      <c r="G324" s="59"/>
      <c r="H324" s="59" t="s">
        <v>76</v>
      </c>
      <c r="I324" s="59"/>
    </row>
    <row r="325" spans="1:9" x14ac:dyDescent="0.25">
      <c r="A325" s="44" t="s">
        <v>78</v>
      </c>
      <c r="B325" s="44"/>
      <c r="C325" s="44"/>
      <c r="D325" s="51">
        <v>61</v>
      </c>
      <c r="E325" s="52"/>
      <c r="F325" s="52"/>
      <c r="G325" s="53"/>
      <c r="H325" s="55">
        <f>D325/D332</f>
        <v>0.25957446808510637</v>
      </c>
      <c r="I325" s="56"/>
    </row>
    <row r="326" spans="1:9" x14ac:dyDescent="0.25">
      <c r="A326" s="44" t="s">
        <v>79</v>
      </c>
      <c r="B326" s="44"/>
      <c r="C326" s="44"/>
      <c r="D326" s="51">
        <v>105</v>
      </c>
      <c r="E326" s="52"/>
      <c r="F326" s="52"/>
      <c r="G326" s="53"/>
      <c r="H326" s="55">
        <f>D326/D332</f>
        <v>0.44680851063829785</v>
      </c>
      <c r="I326" s="56"/>
    </row>
    <row r="327" spans="1:9" x14ac:dyDescent="0.25">
      <c r="A327" s="44" t="s">
        <v>80</v>
      </c>
      <c r="B327" s="44"/>
      <c r="C327" s="44"/>
      <c r="D327" s="51">
        <v>45</v>
      </c>
      <c r="E327" s="52"/>
      <c r="F327" s="52"/>
      <c r="G327" s="53"/>
      <c r="H327" s="55">
        <f>D327/D332</f>
        <v>0.19148936170212766</v>
      </c>
      <c r="I327" s="56"/>
    </row>
    <row r="328" spans="1:9" x14ac:dyDescent="0.25">
      <c r="A328" s="44" t="s">
        <v>81</v>
      </c>
      <c r="B328" s="44"/>
      <c r="C328" s="44"/>
      <c r="D328" s="51">
        <v>16</v>
      </c>
      <c r="E328" s="52"/>
      <c r="F328" s="52"/>
      <c r="G328" s="53"/>
      <c r="H328" s="55">
        <f>D328/D332</f>
        <v>6.8085106382978725E-2</v>
      </c>
      <c r="I328" s="56"/>
    </row>
    <row r="329" spans="1:9" x14ac:dyDescent="0.25">
      <c r="A329" s="44" t="s">
        <v>82</v>
      </c>
      <c r="B329" s="44"/>
      <c r="C329" s="44"/>
      <c r="D329" s="51">
        <v>8</v>
      </c>
      <c r="E329" s="52"/>
      <c r="F329" s="52"/>
      <c r="G329" s="53"/>
      <c r="H329" s="55">
        <f>D329/D332</f>
        <v>3.4042553191489362E-2</v>
      </c>
      <c r="I329" s="56"/>
    </row>
    <row r="330" spans="1:9" x14ac:dyDescent="0.25">
      <c r="A330" s="44" t="s">
        <v>83</v>
      </c>
      <c r="B330" s="44"/>
      <c r="C330" s="44"/>
      <c r="D330" s="51">
        <v>0</v>
      </c>
      <c r="E330" s="52"/>
      <c r="F330" s="52"/>
      <c r="G330" s="53"/>
      <c r="H330" s="55">
        <f>D330/D332</f>
        <v>0</v>
      </c>
      <c r="I330" s="56"/>
    </row>
    <row r="331" spans="1:9" x14ac:dyDescent="0.25">
      <c r="A331" s="44" t="s">
        <v>84</v>
      </c>
      <c r="B331" s="44"/>
      <c r="C331" s="44"/>
      <c r="D331" s="51">
        <v>0</v>
      </c>
      <c r="E331" s="52"/>
      <c r="F331" s="52"/>
      <c r="G331" s="53"/>
      <c r="H331" s="55">
        <f>D331/D332</f>
        <v>0</v>
      </c>
      <c r="I331" s="56"/>
    </row>
    <row r="332" spans="1:9" x14ac:dyDescent="0.25">
      <c r="A332" s="45" t="s">
        <v>77</v>
      </c>
      <c r="B332" s="45"/>
      <c r="C332" s="45"/>
      <c r="D332" s="46">
        <v>235</v>
      </c>
      <c r="E332" s="47"/>
      <c r="F332" s="47"/>
      <c r="G332" s="48"/>
      <c r="H332" s="49">
        <f>SUM(H325:I331)</f>
        <v>0.99999999999999989</v>
      </c>
      <c r="I332" s="50"/>
    </row>
    <row r="334" spans="1:9" x14ac:dyDescent="0.25">
      <c r="A334" s="57" t="s">
        <v>92</v>
      </c>
      <c r="B334" s="57"/>
      <c r="C334" s="57"/>
      <c r="D334" s="57"/>
      <c r="E334" s="57"/>
      <c r="F334" s="57"/>
      <c r="G334" s="57"/>
      <c r="H334" s="57"/>
      <c r="I334" s="57"/>
    </row>
    <row r="335" spans="1:9" ht="27" customHeight="1" x14ac:dyDescent="0.25">
      <c r="A335" s="65" t="s">
        <v>86</v>
      </c>
      <c r="B335" s="65"/>
      <c r="C335" s="65" t="s">
        <v>87</v>
      </c>
      <c r="D335" s="65"/>
      <c r="E335" s="73" t="s">
        <v>88</v>
      </c>
      <c r="F335" s="73"/>
      <c r="G335" s="41" t="s">
        <v>89</v>
      </c>
      <c r="H335" s="137" t="s">
        <v>90</v>
      </c>
      <c r="I335" s="137"/>
    </row>
    <row r="336" spans="1:9" x14ac:dyDescent="0.25">
      <c r="A336" s="43" t="s">
        <v>177</v>
      </c>
      <c r="B336" s="43"/>
      <c r="C336" s="44">
        <v>11</v>
      </c>
      <c r="D336" s="44"/>
      <c r="E336" s="44">
        <v>5</v>
      </c>
      <c r="F336" s="44"/>
      <c r="G336" s="2">
        <v>240</v>
      </c>
      <c r="H336" s="42">
        <f>(C336+E336)/G336</f>
        <v>6.6666666666666666E-2</v>
      </c>
      <c r="I336" s="42"/>
    </row>
    <row r="337" spans="1:9" x14ac:dyDescent="0.25">
      <c r="A337" s="43" t="s">
        <v>178</v>
      </c>
      <c r="B337" s="43"/>
      <c r="C337" s="44">
        <v>13</v>
      </c>
      <c r="D337" s="44"/>
      <c r="E337" s="44">
        <v>5</v>
      </c>
      <c r="F337" s="44"/>
      <c r="G337" s="2">
        <v>240</v>
      </c>
      <c r="H337" s="42">
        <f>(C337+E337)/G337</f>
        <v>7.4999999999999997E-2</v>
      </c>
      <c r="I337" s="42"/>
    </row>
    <row r="338" spans="1:9" x14ac:dyDescent="0.25">
      <c r="A338" s="43" t="s">
        <v>179</v>
      </c>
      <c r="B338" s="43"/>
      <c r="C338" s="44">
        <v>11</v>
      </c>
      <c r="D338" s="44"/>
      <c r="E338" s="44">
        <v>5</v>
      </c>
      <c r="F338" s="44"/>
      <c r="G338" s="2">
        <v>240</v>
      </c>
      <c r="H338" s="42">
        <f t="shared" ref="H338" si="12">(C338+E338)/G338</f>
        <v>6.6666666666666666E-2</v>
      </c>
      <c r="I338" s="42"/>
    </row>
    <row r="339" spans="1:9" x14ac:dyDescent="0.25">
      <c r="A339" s="43" t="s">
        <v>180</v>
      </c>
      <c r="B339" s="43"/>
      <c r="C339" s="44">
        <v>13</v>
      </c>
      <c r="D339" s="44"/>
      <c r="E339" s="44">
        <v>5</v>
      </c>
      <c r="F339" s="44"/>
      <c r="G339" s="2">
        <v>240</v>
      </c>
      <c r="H339" s="42">
        <f>(C339+E339)/G339</f>
        <v>7.4999999999999997E-2</v>
      </c>
      <c r="I339" s="42"/>
    </row>
    <row r="340" spans="1:9" x14ac:dyDescent="0.25">
      <c r="A340" s="45" t="s">
        <v>91</v>
      </c>
      <c r="B340" s="45"/>
      <c r="C340" s="45"/>
      <c r="D340" s="45"/>
      <c r="E340" s="45"/>
      <c r="F340" s="45"/>
      <c r="G340" s="45"/>
      <c r="H340" s="136">
        <f>AVERAGE(H336:I339)</f>
        <v>7.0833333333333331E-2</v>
      </c>
      <c r="I340" s="136"/>
    </row>
  </sheetData>
  <mergeCells count="498">
    <mergeCell ref="L256:L264"/>
    <mergeCell ref="M256:M264"/>
    <mergeCell ref="N256:N264"/>
    <mergeCell ref="O256:O264"/>
    <mergeCell ref="A265:B265"/>
    <mergeCell ref="L243:L251"/>
    <mergeCell ref="M243:M251"/>
    <mergeCell ref="N243:N251"/>
    <mergeCell ref="O243:O251"/>
    <mergeCell ref="A252:B252"/>
    <mergeCell ref="A253:P253"/>
    <mergeCell ref="A254:A255"/>
    <mergeCell ref="B254:B255"/>
    <mergeCell ref="C254:C255"/>
    <mergeCell ref="D254:D255"/>
    <mergeCell ref="E254:F254"/>
    <mergeCell ref="G254:H254"/>
    <mergeCell ref="I254:J254"/>
    <mergeCell ref="K254:K255"/>
    <mergeCell ref="L254:N255"/>
    <mergeCell ref="O254:O255"/>
    <mergeCell ref="P254:P255"/>
    <mergeCell ref="L230:L238"/>
    <mergeCell ref="M230:M238"/>
    <mergeCell ref="N230:N238"/>
    <mergeCell ref="O230:O238"/>
    <mergeCell ref="A239:B239"/>
    <mergeCell ref="A240:P240"/>
    <mergeCell ref="A241:A242"/>
    <mergeCell ref="B241:B242"/>
    <mergeCell ref="C241:C242"/>
    <mergeCell ref="D241:D242"/>
    <mergeCell ref="E241:F241"/>
    <mergeCell ref="G241:H241"/>
    <mergeCell ref="I241:J241"/>
    <mergeCell ref="K241:K242"/>
    <mergeCell ref="L241:N242"/>
    <mergeCell ref="O241:O242"/>
    <mergeCell ref="P241:P242"/>
    <mergeCell ref="L203:L211"/>
    <mergeCell ref="M203:M211"/>
    <mergeCell ref="N203:N211"/>
    <mergeCell ref="O203:O211"/>
    <mergeCell ref="A212:B212"/>
    <mergeCell ref="A227:P227"/>
    <mergeCell ref="A228:A229"/>
    <mergeCell ref="B228:B229"/>
    <mergeCell ref="C228:C229"/>
    <mergeCell ref="D228:D229"/>
    <mergeCell ref="E228:F228"/>
    <mergeCell ref="G228:H228"/>
    <mergeCell ref="I228:J228"/>
    <mergeCell ref="K228:K229"/>
    <mergeCell ref="L228:N229"/>
    <mergeCell ref="O228:O229"/>
    <mergeCell ref="P228:P229"/>
    <mergeCell ref="N217:N225"/>
    <mergeCell ref="O217:O225"/>
    <mergeCell ref="A214:P214"/>
    <mergeCell ref="L215:N216"/>
    <mergeCell ref="O215:O216"/>
    <mergeCell ref="P215:P216"/>
    <mergeCell ref="A213:P213"/>
    <mergeCell ref="L190:L198"/>
    <mergeCell ref="M190:M198"/>
    <mergeCell ref="N190:N198"/>
    <mergeCell ref="O190:O198"/>
    <mergeCell ref="A199:B199"/>
    <mergeCell ref="A200:P200"/>
    <mergeCell ref="A201:A202"/>
    <mergeCell ref="B201:B202"/>
    <mergeCell ref="C201:C202"/>
    <mergeCell ref="D201:D202"/>
    <mergeCell ref="E201:F201"/>
    <mergeCell ref="G201:H201"/>
    <mergeCell ref="I201:J201"/>
    <mergeCell ref="K201:K202"/>
    <mergeCell ref="L201:N202"/>
    <mergeCell ref="O201:O202"/>
    <mergeCell ref="P201:P202"/>
    <mergeCell ref="L177:L185"/>
    <mergeCell ref="M177:M185"/>
    <mergeCell ref="N177:N185"/>
    <mergeCell ref="O177:O185"/>
    <mergeCell ref="A186:B186"/>
    <mergeCell ref="A187:P187"/>
    <mergeCell ref="A188:A189"/>
    <mergeCell ref="B188:B189"/>
    <mergeCell ref="C188:C189"/>
    <mergeCell ref="D188:D189"/>
    <mergeCell ref="E188:F188"/>
    <mergeCell ref="G188:H188"/>
    <mergeCell ref="I188:J188"/>
    <mergeCell ref="K188:K189"/>
    <mergeCell ref="L188:N189"/>
    <mergeCell ref="O188:O189"/>
    <mergeCell ref="P188:P189"/>
    <mergeCell ref="A159:B159"/>
    <mergeCell ref="A174:P174"/>
    <mergeCell ref="A175:A176"/>
    <mergeCell ref="B175:B176"/>
    <mergeCell ref="C175:C176"/>
    <mergeCell ref="D175:D176"/>
    <mergeCell ref="E175:F175"/>
    <mergeCell ref="G175:H175"/>
    <mergeCell ref="I175:J175"/>
    <mergeCell ref="K175:K176"/>
    <mergeCell ref="L175:N176"/>
    <mergeCell ref="O175:O176"/>
    <mergeCell ref="P175:P176"/>
    <mergeCell ref="A162:A163"/>
    <mergeCell ref="B162:B163"/>
    <mergeCell ref="C162:C163"/>
    <mergeCell ref="E162:F162"/>
    <mergeCell ref="O162:O163"/>
    <mergeCell ref="P162:P163"/>
    <mergeCell ref="L164:L172"/>
    <mergeCell ref="M164:M172"/>
    <mergeCell ref="N164:N172"/>
    <mergeCell ref="O164:O172"/>
    <mergeCell ref="L137:L145"/>
    <mergeCell ref="M137:M145"/>
    <mergeCell ref="N137:N145"/>
    <mergeCell ref="O137:O145"/>
    <mergeCell ref="A146:B146"/>
    <mergeCell ref="A147:P147"/>
    <mergeCell ref="A148:A149"/>
    <mergeCell ref="B148:B149"/>
    <mergeCell ref="C148:C149"/>
    <mergeCell ref="D148:D149"/>
    <mergeCell ref="E148:F148"/>
    <mergeCell ref="G148:H148"/>
    <mergeCell ref="I148:J148"/>
    <mergeCell ref="K148:K149"/>
    <mergeCell ref="L148:N149"/>
    <mergeCell ref="O148:O149"/>
    <mergeCell ref="P148:P149"/>
    <mergeCell ref="M98:M105"/>
    <mergeCell ref="N98:N105"/>
    <mergeCell ref="O98:O105"/>
    <mergeCell ref="A106:B106"/>
    <mergeCell ref="A121:P121"/>
    <mergeCell ref="A122:A123"/>
    <mergeCell ref="B122:B123"/>
    <mergeCell ref="C122:C123"/>
    <mergeCell ref="D122:D123"/>
    <mergeCell ref="E122:F122"/>
    <mergeCell ref="G122:H122"/>
    <mergeCell ref="I122:J122"/>
    <mergeCell ref="K122:K123"/>
    <mergeCell ref="L122:N123"/>
    <mergeCell ref="O122:O123"/>
    <mergeCell ref="P122:P123"/>
    <mergeCell ref="A107:K107"/>
    <mergeCell ref="C336:D336"/>
    <mergeCell ref="A94:B94"/>
    <mergeCell ref="A95:P95"/>
    <mergeCell ref="L72:N73"/>
    <mergeCell ref="O72:O73"/>
    <mergeCell ref="P72:P73"/>
    <mergeCell ref="A82:B82"/>
    <mergeCell ref="L74:L81"/>
    <mergeCell ref="M74:M81"/>
    <mergeCell ref="N74:N81"/>
    <mergeCell ref="O74:O81"/>
    <mergeCell ref="A83:P83"/>
    <mergeCell ref="K96:K97"/>
    <mergeCell ref="L96:N97"/>
    <mergeCell ref="O96:O97"/>
    <mergeCell ref="L84:N85"/>
    <mergeCell ref="O84:O85"/>
    <mergeCell ref="P84:P85"/>
    <mergeCell ref="L86:L93"/>
    <mergeCell ref="M86:M93"/>
    <mergeCell ref="N86:N93"/>
    <mergeCell ref="O86:O93"/>
    <mergeCell ref="P96:P97"/>
    <mergeCell ref="L98:L105"/>
    <mergeCell ref="A291:F291"/>
    <mergeCell ref="A292:F292"/>
    <mergeCell ref="A293:F293"/>
    <mergeCell ref="A294:F294"/>
    <mergeCell ref="A296:F296"/>
    <mergeCell ref="A297:F297"/>
    <mergeCell ref="A340:G340"/>
    <mergeCell ref="H340:I340"/>
    <mergeCell ref="A334:I334"/>
    <mergeCell ref="A335:B335"/>
    <mergeCell ref="C335:D335"/>
    <mergeCell ref="E335:F335"/>
    <mergeCell ref="H335:I335"/>
    <mergeCell ref="A339:B339"/>
    <mergeCell ref="A337:B337"/>
    <mergeCell ref="A336:B336"/>
    <mergeCell ref="H339:I339"/>
    <mergeCell ref="H337:I337"/>
    <mergeCell ref="H336:I336"/>
    <mergeCell ref="E339:F339"/>
    <mergeCell ref="E337:F337"/>
    <mergeCell ref="E336:F336"/>
    <mergeCell ref="C339:D339"/>
    <mergeCell ref="C337:D337"/>
    <mergeCell ref="D46:D47"/>
    <mergeCell ref="A287:F287"/>
    <mergeCell ref="A288:F288"/>
    <mergeCell ref="A289:F289"/>
    <mergeCell ref="B96:B97"/>
    <mergeCell ref="C96:C97"/>
    <mergeCell ref="D96:D97"/>
    <mergeCell ref="E96:F96"/>
    <mergeCell ref="G96:H96"/>
    <mergeCell ref="A161:P161"/>
    <mergeCell ref="L150:L158"/>
    <mergeCell ref="M150:M158"/>
    <mergeCell ref="N150:N158"/>
    <mergeCell ref="O150:O158"/>
    <mergeCell ref="A173:B173"/>
    <mergeCell ref="D60:D61"/>
    <mergeCell ref="A215:A216"/>
    <mergeCell ref="B215:B216"/>
    <mergeCell ref="K215:K216"/>
    <mergeCell ref="O109:O110"/>
    <mergeCell ref="A71:P71"/>
    <mergeCell ref="A72:A73"/>
    <mergeCell ref="B72:B73"/>
    <mergeCell ref="C72:C73"/>
    <mergeCell ref="I96:J96"/>
    <mergeCell ref="A133:B133"/>
    <mergeCell ref="A134:P134"/>
    <mergeCell ref="A135:A136"/>
    <mergeCell ref="B135:B136"/>
    <mergeCell ref="C135:C136"/>
    <mergeCell ref="D135:D136"/>
    <mergeCell ref="E135:F135"/>
    <mergeCell ref="G135:H135"/>
    <mergeCell ref="I135:J135"/>
    <mergeCell ref="P109:P110"/>
    <mergeCell ref="L111:L119"/>
    <mergeCell ref="M111:M119"/>
    <mergeCell ref="N111:N119"/>
    <mergeCell ref="O111:O119"/>
    <mergeCell ref="L124:L132"/>
    <mergeCell ref="M124:M132"/>
    <mergeCell ref="N124:N132"/>
    <mergeCell ref="O124:O132"/>
    <mergeCell ref="K135:K136"/>
    <mergeCell ref="L135:N136"/>
    <mergeCell ref="O135:O136"/>
    <mergeCell ref="P135:P136"/>
    <mergeCell ref="L109:N110"/>
    <mergeCell ref="A1:P1"/>
    <mergeCell ref="A2:P2"/>
    <mergeCell ref="J3:P3"/>
    <mergeCell ref="J4:P4"/>
    <mergeCell ref="A5:P5"/>
    <mergeCell ref="L60:N61"/>
    <mergeCell ref="O60:O61"/>
    <mergeCell ref="P60:P61"/>
    <mergeCell ref="A59:P59"/>
    <mergeCell ref="L35:L42"/>
    <mergeCell ref="M35:M42"/>
    <mergeCell ref="N35:N42"/>
    <mergeCell ref="O35:O42"/>
    <mergeCell ref="L46:N47"/>
    <mergeCell ref="O46:O47"/>
    <mergeCell ref="P46:P47"/>
    <mergeCell ref="L48:L56"/>
    <mergeCell ref="M48:M56"/>
    <mergeCell ref="N48:N56"/>
    <mergeCell ref="O20:O21"/>
    <mergeCell ref="P20:P21"/>
    <mergeCell ref="L22:L29"/>
    <mergeCell ref="M22:M29"/>
    <mergeCell ref="N22:N29"/>
    <mergeCell ref="A32:P32"/>
    <mergeCell ref="A31:P31"/>
    <mergeCell ref="O7:O8"/>
    <mergeCell ref="P7:P8"/>
    <mergeCell ref="L9:L16"/>
    <mergeCell ref="M9:M16"/>
    <mergeCell ref="N9:N16"/>
    <mergeCell ref="O9:O16"/>
    <mergeCell ref="A33:A34"/>
    <mergeCell ref="E33:F33"/>
    <mergeCell ref="G33:H33"/>
    <mergeCell ref="I33:J33"/>
    <mergeCell ref="K33:K34"/>
    <mergeCell ref="D33:D34"/>
    <mergeCell ref="B33:B34"/>
    <mergeCell ref="C33:C34"/>
    <mergeCell ref="L7:N8"/>
    <mergeCell ref="L20:N21"/>
    <mergeCell ref="O33:O34"/>
    <mergeCell ref="A43:B43"/>
    <mergeCell ref="A46:A47"/>
    <mergeCell ref="D72:D73"/>
    <mergeCell ref="E72:F72"/>
    <mergeCell ref="K162:K163"/>
    <mergeCell ref="A70:B70"/>
    <mergeCell ref="A109:A110"/>
    <mergeCell ref="B109:B110"/>
    <mergeCell ref="C109:C110"/>
    <mergeCell ref="E109:F109"/>
    <mergeCell ref="G109:H109"/>
    <mergeCell ref="A108:P108"/>
    <mergeCell ref="A160:P160"/>
    <mergeCell ref="L162:N163"/>
    <mergeCell ref="B84:B85"/>
    <mergeCell ref="C84:C85"/>
    <mergeCell ref="D84:D85"/>
    <mergeCell ref="E84:F84"/>
    <mergeCell ref="G84:H84"/>
    <mergeCell ref="I84:J84"/>
    <mergeCell ref="K84:K85"/>
    <mergeCell ref="A96:A97"/>
    <mergeCell ref="P33:P34"/>
    <mergeCell ref="A3:D3"/>
    <mergeCell ref="A4:D4"/>
    <mergeCell ref="E3:I3"/>
    <mergeCell ref="E4:I4"/>
    <mergeCell ref="A30:B30"/>
    <mergeCell ref="D162:D163"/>
    <mergeCell ref="A6:P6"/>
    <mergeCell ref="I46:J46"/>
    <mergeCell ref="K46:K47"/>
    <mergeCell ref="A44:P44"/>
    <mergeCell ref="M62:M69"/>
    <mergeCell ref="L62:L69"/>
    <mergeCell ref="O62:O69"/>
    <mergeCell ref="K60:K61"/>
    <mergeCell ref="K7:K8"/>
    <mergeCell ref="K20:K21"/>
    <mergeCell ref="A20:A21"/>
    <mergeCell ref="B20:B21"/>
    <mergeCell ref="C20:C21"/>
    <mergeCell ref="E20:F20"/>
    <mergeCell ref="A19:P19"/>
    <mergeCell ref="A18:P18"/>
    <mergeCell ref="C46:C47"/>
    <mergeCell ref="E46:F46"/>
    <mergeCell ref="D215:D216"/>
    <mergeCell ref="A7:A8"/>
    <mergeCell ref="C7:C8"/>
    <mergeCell ref="B7:B8"/>
    <mergeCell ref="I7:J7"/>
    <mergeCell ref="G7:H7"/>
    <mergeCell ref="E7:F7"/>
    <mergeCell ref="A17:B17"/>
    <mergeCell ref="D7:D8"/>
    <mergeCell ref="D20:D21"/>
    <mergeCell ref="C215:C216"/>
    <mergeCell ref="E215:F215"/>
    <mergeCell ref="G215:H215"/>
    <mergeCell ref="I215:J215"/>
    <mergeCell ref="A57:B57"/>
    <mergeCell ref="A60:A61"/>
    <mergeCell ref="B60:B61"/>
    <mergeCell ref="B46:B47"/>
    <mergeCell ref="A45:P45"/>
    <mergeCell ref="N62:N69"/>
    <mergeCell ref="G46:H46"/>
    <mergeCell ref="O48:O56"/>
    <mergeCell ref="O22:O29"/>
    <mergeCell ref="L33:N34"/>
    <mergeCell ref="A270:F270"/>
    <mergeCell ref="A271:F271"/>
    <mergeCell ref="C60:C61"/>
    <mergeCell ref="E60:F60"/>
    <mergeCell ref="G60:H60"/>
    <mergeCell ref="I60:J60"/>
    <mergeCell ref="G20:H20"/>
    <mergeCell ref="I20:J20"/>
    <mergeCell ref="A58:P58"/>
    <mergeCell ref="A268:F268"/>
    <mergeCell ref="A269:F269"/>
    <mergeCell ref="L217:L225"/>
    <mergeCell ref="M217:M225"/>
    <mergeCell ref="A226:B226"/>
    <mergeCell ref="G162:H162"/>
    <mergeCell ref="I162:J162"/>
    <mergeCell ref="I109:J109"/>
    <mergeCell ref="K109:K110"/>
    <mergeCell ref="A120:B120"/>
    <mergeCell ref="D109:D110"/>
    <mergeCell ref="G72:H72"/>
    <mergeCell ref="I72:J72"/>
    <mergeCell ref="K72:K73"/>
    <mergeCell ref="A84:A85"/>
    <mergeCell ref="A286:F286"/>
    <mergeCell ref="A277:F277"/>
    <mergeCell ref="A266:P266"/>
    <mergeCell ref="A267:I267"/>
    <mergeCell ref="A303:I303"/>
    <mergeCell ref="A304:B304"/>
    <mergeCell ref="C304:E304"/>
    <mergeCell ref="F304:G304"/>
    <mergeCell ref="H304:I304"/>
    <mergeCell ref="A272:F272"/>
    <mergeCell ref="A273:F273"/>
    <mergeCell ref="A274:F274"/>
    <mergeCell ref="A278:F278"/>
    <mergeCell ref="A280:F280"/>
    <mergeCell ref="A281:F281"/>
    <mergeCell ref="A282:F282"/>
    <mergeCell ref="A283:F283"/>
    <mergeCell ref="A285:F285"/>
    <mergeCell ref="A275:F275"/>
    <mergeCell ref="A276:F276"/>
    <mergeCell ref="A298:F298"/>
    <mergeCell ref="A299:F299"/>
    <mergeCell ref="A300:F300"/>
    <mergeCell ref="A301:F301"/>
    <mergeCell ref="H308:I308"/>
    <mergeCell ref="H306:I306"/>
    <mergeCell ref="H305:I305"/>
    <mergeCell ref="H309:I309"/>
    <mergeCell ref="F309:G309"/>
    <mergeCell ref="C309:E309"/>
    <mergeCell ref="A309:B309"/>
    <mergeCell ref="A311:I311"/>
    <mergeCell ref="H312:I312"/>
    <mergeCell ref="F312:G312"/>
    <mergeCell ref="C312:E312"/>
    <mergeCell ref="A312:B312"/>
    <mergeCell ref="A305:B305"/>
    <mergeCell ref="A306:B306"/>
    <mergeCell ref="A308:B308"/>
    <mergeCell ref="C308:E308"/>
    <mergeCell ref="C306:E306"/>
    <mergeCell ref="C305:E305"/>
    <mergeCell ref="F308:G308"/>
    <mergeCell ref="F306:G306"/>
    <mergeCell ref="F305:G305"/>
    <mergeCell ref="A307:B307"/>
    <mergeCell ref="C307:E307"/>
    <mergeCell ref="F307:G307"/>
    <mergeCell ref="A314:B314"/>
    <mergeCell ref="A313:B313"/>
    <mergeCell ref="H317:I317"/>
    <mergeCell ref="H316:I316"/>
    <mergeCell ref="H314:I314"/>
    <mergeCell ref="H313:I313"/>
    <mergeCell ref="F317:G317"/>
    <mergeCell ref="F316:G316"/>
    <mergeCell ref="F314:G314"/>
    <mergeCell ref="F313:G313"/>
    <mergeCell ref="C317:E317"/>
    <mergeCell ref="C316:E316"/>
    <mergeCell ref="C314:E314"/>
    <mergeCell ref="C313:E313"/>
    <mergeCell ref="A284:F284"/>
    <mergeCell ref="A290:F290"/>
    <mergeCell ref="A295:F295"/>
    <mergeCell ref="A279:F279"/>
    <mergeCell ref="H331:I331"/>
    <mergeCell ref="H330:I330"/>
    <mergeCell ref="H329:I329"/>
    <mergeCell ref="H328:I328"/>
    <mergeCell ref="H327:I327"/>
    <mergeCell ref="H326:I326"/>
    <mergeCell ref="H325:I325"/>
    <mergeCell ref="A325:C325"/>
    <mergeCell ref="D325:G325"/>
    <mergeCell ref="A319:I319"/>
    <mergeCell ref="A320:E320"/>
    <mergeCell ref="A321:E321"/>
    <mergeCell ref="F320:I320"/>
    <mergeCell ref="F321:I321"/>
    <mergeCell ref="A323:I323"/>
    <mergeCell ref="A324:C324"/>
    <mergeCell ref="D324:G324"/>
    <mergeCell ref="H324:I324"/>
    <mergeCell ref="A317:B317"/>
    <mergeCell ref="A316:B316"/>
    <mergeCell ref="H307:I307"/>
    <mergeCell ref="A315:B315"/>
    <mergeCell ref="C315:E315"/>
    <mergeCell ref="F315:G315"/>
    <mergeCell ref="H315:I315"/>
    <mergeCell ref="A338:B338"/>
    <mergeCell ref="C338:D338"/>
    <mergeCell ref="E338:F338"/>
    <mergeCell ref="H338:I338"/>
    <mergeCell ref="A332:C332"/>
    <mergeCell ref="D332:G332"/>
    <mergeCell ref="H332:I332"/>
    <mergeCell ref="A331:C331"/>
    <mergeCell ref="A330:C330"/>
    <mergeCell ref="A329:C329"/>
    <mergeCell ref="A328:C328"/>
    <mergeCell ref="A327:C327"/>
    <mergeCell ref="A326:C326"/>
    <mergeCell ref="D331:G331"/>
    <mergeCell ref="D330:G330"/>
    <mergeCell ref="D329:G329"/>
    <mergeCell ref="D328:G328"/>
    <mergeCell ref="D327:G327"/>
    <mergeCell ref="D326:G326"/>
  </mergeCells>
  <pageMargins left="0.25" right="0.25"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8" sqref="B8"/>
    </sheetView>
  </sheetViews>
  <sheetFormatPr defaultRowHeight="15" x14ac:dyDescent="0.25"/>
  <cols>
    <col min="1" max="1" width="27" customWidth="1"/>
    <col min="2" max="2" width="76.28515625" customWidth="1"/>
  </cols>
  <sheetData>
    <row r="2" spans="1:2" x14ac:dyDescent="0.25">
      <c r="A2" s="57" t="s">
        <v>24</v>
      </c>
      <c r="B2" s="57"/>
    </row>
    <row r="3" spans="1:2" x14ac:dyDescent="0.25">
      <c r="A3" s="31" t="s">
        <v>24</v>
      </c>
      <c r="B3" s="30" t="s">
        <v>26</v>
      </c>
    </row>
    <row r="4" spans="1:2" ht="21" customHeight="1" x14ac:dyDescent="0.25">
      <c r="A4" s="29" t="s">
        <v>28</v>
      </c>
      <c r="B4" s="27" t="s">
        <v>25</v>
      </c>
    </row>
    <row r="5" spans="1:2" ht="21" customHeight="1" x14ac:dyDescent="0.25">
      <c r="A5" s="28" t="s">
        <v>29</v>
      </c>
      <c r="B5" s="27" t="s">
        <v>18</v>
      </c>
    </row>
    <row r="6" spans="1:2" ht="48.75" customHeight="1" x14ac:dyDescent="0.25">
      <c r="A6" s="28" t="s">
        <v>30</v>
      </c>
      <c r="B6" s="27" t="s">
        <v>19</v>
      </c>
    </row>
    <row r="7" spans="1:2" ht="42" customHeight="1" x14ac:dyDescent="0.25">
      <c r="A7" s="28" t="s">
        <v>31</v>
      </c>
      <c r="B7" s="27" t="s">
        <v>20</v>
      </c>
    </row>
    <row r="8" spans="1:2" ht="45" customHeight="1" x14ac:dyDescent="0.25">
      <c r="A8" s="28" t="s">
        <v>32</v>
      </c>
      <c r="B8" s="27" t="s">
        <v>21</v>
      </c>
    </row>
    <row r="9" spans="1:2" ht="72.75" customHeight="1" x14ac:dyDescent="0.25">
      <c r="A9" s="28" t="s">
        <v>27</v>
      </c>
      <c r="B9" s="27" t="s">
        <v>22</v>
      </c>
    </row>
    <row r="10" spans="1:2" ht="84" customHeight="1" x14ac:dyDescent="0.25">
      <c r="A10" s="28" t="s">
        <v>33</v>
      </c>
      <c r="B10" s="27" t="s">
        <v>23</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Покривеност наставе СП</vt:lpstr>
      <vt:lpstr>Групе предмета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2024-06-25T10:11:20Z</dcterms:modified>
</cp:coreProperties>
</file>